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ichard\Desktop\AB\"/>
    </mc:Choice>
  </mc:AlternateContent>
  <xr:revisionPtr revIDLastSave="0" documentId="13_ncr:1_{0581BDDA-08AE-4BA8-8778-CE92CBF165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it_Widerstand" sheetId="1" r:id="rId1"/>
  </sheets>
  <definedNames>
    <definedName name="cW">mit_Widerstand!$D$11</definedName>
    <definedName name="delta_t">mit_Widerstand!$D$9</definedName>
    <definedName name="dichte">mit_Widerstand!$D$12</definedName>
    <definedName name="fakt">mit_Widerstand!$G$8</definedName>
    <definedName name="liste_h">mit_Widerstand!$B$16:$E$104</definedName>
    <definedName name="liste_w">mit_Widerstand!$A$16:$D$104</definedName>
    <definedName name="masse">mit_Widerstand!$D$13</definedName>
    <definedName name="ortsf">mit_Widerstand!$D$8</definedName>
    <definedName name="radius">mit_Widerstand!$D$10</definedName>
    <definedName name="vx">mit_Widerstand!$D$6</definedName>
    <definedName name="vy">mit_Widerstand!$D$7</definedName>
    <definedName name="x_R">mit_Widerstand!$H$16:$H$104</definedName>
    <definedName name="y_R">mit_Widerstand!$I$16:$I$104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F16" i="1" l="1"/>
  <c r="G16" i="1"/>
  <c r="A16" i="1"/>
  <c r="E17" i="1" l="1"/>
  <c r="G17" i="1" s="1"/>
  <c r="A17" i="1" l="1"/>
  <c r="B17" i="1"/>
  <c r="E18" i="1"/>
  <c r="G18" i="1" s="1"/>
  <c r="C18" i="1"/>
  <c r="B18" i="1" l="1"/>
  <c r="A18" i="1"/>
  <c r="E19" i="1"/>
  <c r="G19" i="1" s="1"/>
  <c r="C19" i="1"/>
  <c r="D18" i="1"/>
  <c r="F17" i="1" s="1"/>
  <c r="A19" i="1" l="1"/>
  <c r="B19" i="1"/>
  <c r="E20" i="1"/>
  <c r="G20" i="1" s="1"/>
  <c r="C20" i="1"/>
  <c r="D19" i="1"/>
  <c r="F18" i="1" s="1"/>
  <c r="B20" i="1" l="1"/>
  <c r="A20" i="1"/>
  <c r="E21" i="1"/>
  <c r="G21" i="1" s="1"/>
  <c r="C21" i="1"/>
  <c r="D20" i="1"/>
  <c r="F19" i="1" s="1"/>
  <c r="E22" i="1" l="1"/>
  <c r="G22" i="1" s="1"/>
  <c r="A21" i="1"/>
  <c r="B21" i="1"/>
  <c r="C22" i="1"/>
  <c r="D21" i="1"/>
  <c r="F20" i="1" s="1"/>
  <c r="E23" i="1" l="1"/>
  <c r="G23" i="1" s="1"/>
  <c r="E24" i="1"/>
  <c r="G24" i="1" s="1"/>
  <c r="A22" i="1"/>
  <c r="B22" i="1"/>
  <c r="C23" i="1"/>
  <c r="D22" i="1"/>
  <c r="F21" i="1" s="1"/>
  <c r="B23" i="1" l="1"/>
  <c r="E25" i="1"/>
  <c r="G25" i="1" s="1"/>
  <c r="A23" i="1"/>
  <c r="A24" i="1"/>
  <c r="B24" i="1"/>
  <c r="C24" i="1"/>
  <c r="D23" i="1"/>
  <c r="F22" i="1" s="1"/>
  <c r="B25" i="1" l="1"/>
  <c r="E26" i="1"/>
  <c r="G26" i="1" s="1"/>
  <c r="A25" i="1"/>
  <c r="C25" i="1"/>
  <c r="D24" i="1"/>
  <c r="F23" i="1" s="1"/>
  <c r="B26" i="1" l="1"/>
  <c r="E27" i="1"/>
  <c r="G27" i="1" s="1"/>
  <c r="A26" i="1"/>
  <c r="C26" i="1"/>
  <c r="D25" i="1"/>
  <c r="F24" i="1" s="1"/>
  <c r="E28" i="1" l="1"/>
  <c r="G28" i="1" s="1"/>
  <c r="B27" i="1"/>
  <c r="A27" i="1"/>
  <c r="B28" i="1"/>
  <c r="E29" i="1"/>
  <c r="G29" i="1" s="1"/>
  <c r="C27" i="1"/>
  <c r="D26" i="1"/>
  <c r="F25" i="1" s="1"/>
  <c r="A28" i="1" l="1"/>
  <c r="A29" i="1"/>
  <c r="B29" i="1"/>
  <c r="E30" i="1"/>
  <c r="G30" i="1" s="1"/>
  <c r="C28" i="1"/>
  <c r="D27" i="1"/>
  <c r="F26" i="1" s="1"/>
  <c r="B30" i="1" l="1"/>
  <c r="A30" i="1"/>
  <c r="E31" i="1"/>
  <c r="G31" i="1" s="1"/>
  <c r="C29" i="1"/>
  <c r="D28" i="1"/>
  <c r="F27" i="1" s="1"/>
  <c r="A31" i="1" l="1"/>
  <c r="B31" i="1"/>
  <c r="E32" i="1"/>
  <c r="G32" i="1" s="1"/>
  <c r="C30" i="1"/>
  <c r="D29" i="1"/>
  <c r="F28" i="1" s="1"/>
  <c r="A32" i="1" l="1"/>
  <c r="B32" i="1"/>
  <c r="E33" i="1"/>
  <c r="G33" i="1" s="1"/>
  <c r="C31" i="1"/>
  <c r="D30" i="1"/>
  <c r="F29" i="1" s="1"/>
  <c r="A33" i="1" l="1"/>
  <c r="B33" i="1"/>
  <c r="E34" i="1"/>
  <c r="G34" i="1" s="1"/>
  <c r="C32" i="1"/>
  <c r="D31" i="1"/>
  <c r="F30" i="1" s="1"/>
  <c r="B34" i="1" l="1"/>
  <c r="A34" i="1"/>
  <c r="E35" i="1"/>
  <c r="G35" i="1" s="1"/>
  <c r="C33" i="1"/>
  <c r="D32" i="1"/>
  <c r="F31" i="1" s="1"/>
  <c r="A35" i="1" l="1"/>
  <c r="B35" i="1"/>
  <c r="E36" i="1"/>
  <c r="G36" i="1" s="1"/>
  <c r="C34" i="1"/>
  <c r="D33" i="1"/>
  <c r="F32" i="1" s="1"/>
  <c r="A36" i="1" l="1"/>
  <c r="B36" i="1"/>
  <c r="E37" i="1"/>
  <c r="G37" i="1" s="1"/>
  <c r="C35" i="1"/>
  <c r="D34" i="1"/>
  <c r="F33" i="1" s="1"/>
  <c r="A37" i="1" l="1"/>
  <c r="B37" i="1"/>
  <c r="E38" i="1"/>
  <c r="G38" i="1" s="1"/>
  <c r="C36" i="1"/>
  <c r="D35" i="1"/>
  <c r="F34" i="1" s="1"/>
  <c r="A38" i="1" l="1"/>
  <c r="B38" i="1"/>
  <c r="E39" i="1"/>
  <c r="G39" i="1" s="1"/>
  <c r="C37" i="1"/>
  <c r="D36" i="1"/>
  <c r="F35" i="1" s="1"/>
  <c r="A39" i="1" l="1"/>
  <c r="B39" i="1"/>
  <c r="E40" i="1"/>
  <c r="G40" i="1" s="1"/>
  <c r="C38" i="1"/>
  <c r="D37" i="1"/>
  <c r="F36" i="1" s="1"/>
  <c r="B40" i="1" l="1"/>
  <c r="A40" i="1"/>
  <c r="E41" i="1"/>
  <c r="G41" i="1" s="1"/>
  <c r="C39" i="1"/>
  <c r="D38" i="1"/>
  <c r="F37" i="1" s="1"/>
  <c r="A41" i="1" l="1"/>
  <c r="B41" i="1"/>
  <c r="E42" i="1"/>
  <c r="G42" i="1" s="1"/>
  <c r="C40" i="1"/>
  <c r="D39" i="1"/>
  <c r="F38" i="1" s="1"/>
  <c r="A42" i="1" l="1"/>
  <c r="B42" i="1"/>
  <c r="E43" i="1"/>
  <c r="G43" i="1" s="1"/>
  <c r="C41" i="1"/>
  <c r="D40" i="1"/>
  <c r="F39" i="1" s="1"/>
  <c r="A43" i="1" l="1"/>
  <c r="B43" i="1"/>
  <c r="E44" i="1"/>
  <c r="G44" i="1" s="1"/>
  <c r="C42" i="1"/>
  <c r="D41" i="1"/>
  <c r="F40" i="1" s="1"/>
  <c r="B44" i="1" l="1"/>
  <c r="A44" i="1"/>
  <c r="E45" i="1"/>
  <c r="G45" i="1" s="1"/>
  <c r="C43" i="1"/>
  <c r="D42" i="1"/>
  <c r="F41" i="1" s="1"/>
  <c r="A45" i="1" l="1"/>
  <c r="B45" i="1"/>
  <c r="E46" i="1"/>
  <c r="G46" i="1" s="1"/>
  <c r="C44" i="1"/>
  <c r="D43" i="1"/>
  <c r="F42" i="1" s="1"/>
  <c r="A46" i="1" l="1"/>
  <c r="B46" i="1"/>
  <c r="E47" i="1"/>
  <c r="G47" i="1" s="1"/>
  <c r="C45" i="1"/>
  <c r="D44" i="1"/>
  <c r="F43" i="1" s="1"/>
  <c r="A47" i="1" l="1"/>
  <c r="B47" i="1"/>
  <c r="E48" i="1"/>
  <c r="G48" i="1" s="1"/>
  <c r="C46" i="1"/>
  <c r="D45" i="1"/>
  <c r="F44" i="1" s="1"/>
  <c r="A48" i="1" l="1"/>
  <c r="B48" i="1"/>
  <c r="E49" i="1"/>
  <c r="G49" i="1" s="1"/>
  <c r="C47" i="1"/>
  <c r="D46" i="1"/>
  <c r="F45" i="1" s="1"/>
  <c r="A49" i="1" l="1"/>
  <c r="B49" i="1"/>
  <c r="E50" i="1"/>
  <c r="G50" i="1" s="1"/>
  <c r="C48" i="1"/>
  <c r="D47" i="1"/>
  <c r="F46" i="1" s="1"/>
  <c r="A50" i="1" l="1"/>
  <c r="B50" i="1"/>
  <c r="E51" i="1"/>
  <c r="G51" i="1" s="1"/>
  <c r="C49" i="1"/>
  <c r="D48" i="1"/>
  <c r="F47" i="1" s="1"/>
  <c r="A51" i="1" l="1"/>
  <c r="B51" i="1"/>
  <c r="E52" i="1"/>
  <c r="G52" i="1" s="1"/>
  <c r="C50" i="1"/>
  <c r="D49" i="1"/>
  <c r="F48" i="1" s="1"/>
  <c r="A52" i="1" l="1"/>
  <c r="B52" i="1"/>
  <c r="E53" i="1"/>
  <c r="G53" i="1" s="1"/>
  <c r="C51" i="1"/>
  <c r="D50" i="1"/>
  <c r="F49" i="1" s="1"/>
  <c r="A53" i="1" l="1"/>
  <c r="B53" i="1"/>
  <c r="E54" i="1"/>
  <c r="G54" i="1" s="1"/>
  <c r="C52" i="1"/>
  <c r="D51" i="1"/>
  <c r="F50" i="1" s="1"/>
  <c r="A54" i="1" l="1"/>
  <c r="B54" i="1"/>
  <c r="E55" i="1"/>
  <c r="G55" i="1" s="1"/>
  <c r="C53" i="1"/>
  <c r="D52" i="1"/>
  <c r="F51" i="1" s="1"/>
  <c r="A55" i="1" l="1"/>
  <c r="B55" i="1"/>
  <c r="E56" i="1"/>
  <c r="G56" i="1" s="1"/>
  <c r="C54" i="1"/>
  <c r="D53" i="1"/>
  <c r="F52" i="1" s="1"/>
  <c r="B56" i="1" l="1"/>
  <c r="A56" i="1"/>
  <c r="E57" i="1"/>
  <c r="G57" i="1" s="1"/>
  <c r="C55" i="1"/>
  <c r="D54" i="1"/>
  <c r="F53" i="1" s="1"/>
  <c r="A57" i="1" l="1"/>
  <c r="B57" i="1"/>
  <c r="E58" i="1"/>
  <c r="G58" i="1" s="1"/>
  <c r="C56" i="1"/>
  <c r="D55" i="1"/>
  <c r="F54" i="1" s="1"/>
  <c r="A58" i="1" l="1"/>
  <c r="B58" i="1"/>
  <c r="E59" i="1"/>
  <c r="G59" i="1" s="1"/>
  <c r="C57" i="1"/>
  <c r="D56" i="1"/>
  <c r="F55" i="1" s="1"/>
  <c r="A59" i="1" l="1"/>
  <c r="B59" i="1"/>
  <c r="E60" i="1"/>
  <c r="G60" i="1" s="1"/>
  <c r="C58" i="1"/>
  <c r="D57" i="1"/>
  <c r="F56" i="1" s="1"/>
  <c r="B60" i="1" l="1"/>
  <c r="A60" i="1"/>
  <c r="E61" i="1"/>
  <c r="G61" i="1" s="1"/>
  <c r="C59" i="1"/>
  <c r="D58" i="1"/>
  <c r="F57" i="1" s="1"/>
  <c r="A61" i="1" l="1"/>
  <c r="B61" i="1"/>
  <c r="E62" i="1"/>
  <c r="G62" i="1" s="1"/>
  <c r="C60" i="1"/>
  <c r="D59" i="1"/>
  <c r="F58" i="1" s="1"/>
  <c r="A62" i="1" l="1"/>
  <c r="B62" i="1"/>
  <c r="E63" i="1"/>
  <c r="G63" i="1" s="1"/>
  <c r="C61" i="1"/>
  <c r="D60" i="1"/>
  <c r="F59" i="1" s="1"/>
  <c r="A63" i="1" l="1"/>
  <c r="B63" i="1"/>
  <c r="E64" i="1"/>
  <c r="G64" i="1" s="1"/>
  <c r="C62" i="1"/>
  <c r="D61" i="1"/>
  <c r="F60" i="1" s="1"/>
  <c r="A64" i="1" l="1"/>
  <c r="B64" i="1"/>
  <c r="E65" i="1"/>
  <c r="G65" i="1" s="1"/>
  <c r="C63" i="1"/>
  <c r="D62" i="1"/>
  <c r="F61" i="1" s="1"/>
  <c r="A65" i="1" l="1"/>
  <c r="B65" i="1"/>
  <c r="E66" i="1"/>
  <c r="G66" i="1" s="1"/>
  <c r="C64" i="1"/>
  <c r="D63" i="1"/>
  <c r="F62" i="1" s="1"/>
  <c r="A66" i="1" l="1"/>
  <c r="B66" i="1"/>
  <c r="E67" i="1"/>
  <c r="G67" i="1" s="1"/>
  <c r="C65" i="1"/>
  <c r="D64" i="1"/>
  <c r="F63" i="1" s="1"/>
  <c r="A67" i="1" l="1"/>
  <c r="B67" i="1"/>
  <c r="E68" i="1"/>
  <c r="G68" i="1" s="1"/>
  <c r="C66" i="1"/>
  <c r="D65" i="1"/>
  <c r="F64" i="1" s="1"/>
  <c r="A68" i="1" l="1"/>
  <c r="B68" i="1"/>
  <c r="E69" i="1"/>
  <c r="G69" i="1" s="1"/>
  <c r="C67" i="1"/>
  <c r="D66" i="1"/>
  <c r="F65" i="1" s="1"/>
  <c r="A69" i="1" l="1"/>
  <c r="B69" i="1"/>
  <c r="E70" i="1"/>
  <c r="G70" i="1" s="1"/>
  <c r="C68" i="1"/>
  <c r="D67" i="1"/>
  <c r="F66" i="1" s="1"/>
  <c r="A70" i="1" l="1"/>
  <c r="B70" i="1"/>
  <c r="E71" i="1"/>
  <c r="G71" i="1" s="1"/>
  <c r="C69" i="1"/>
  <c r="D68" i="1"/>
  <c r="F67" i="1" s="1"/>
  <c r="A71" i="1" l="1"/>
  <c r="B71" i="1"/>
  <c r="E72" i="1"/>
  <c r="G72" i="1" s="1"/>
  <c r="C70" i="1"/>
  <c r="D69" i="1"/>
  <c r="F68" i="1" s="1"/>
  <c r="A72" i="1" l="1"/>
  <c r="B72" i="1"/>
  <c r="E73" i="1"/>
  <c r="G73" i="1" s="1"/>
  <c r="C71" i="1"/>
  <c r="D70" i="1"/>
  <c r="F69" i="1" s="1"/>
  <c r="A73" i="1" l="1"/>
  <c r="B73" i="1"/>
  <c r="E74" i="1"/>
  <c r="G74" i="1" s="1"/>
  <c r="C72" i="1"/>
  <c r="D71" i="1"/>
  <c r="F70" i="1" s="1"/>
  <c r="A74" i="1" l="1"/>
  <c r="B74" i="1"/>
  <c r="E75" i="1"/>
  <c r="G75" i="1" s="1"/>
  <c r="C73" i="1"/>
  <c r="D72" i="1"/>
  <c r="F71" i="1" s="1"/>
  <c r="A75" i="1" l="1"/>
  <c r="B75" i="1"/>
  <c r="E76" i="1"/>
  <c r="G76" i="1" s="1"/>
  <c r="C74" i="1"/>
  <c r="D73" i="1"/>
  <c r="F72" i="1" s="1"/>
  <c r="A76" i="1" l="1"/>
  <c r="B76" i="1"/>
  <c r="E77" i="1"/>
  <c r="G77" i="1" s="1"/>
  <c r="C75" i="1"/>
  <c r="D74" i="1"/>
  <c r="F73" i="1" s="1"/>
  <c r="A77" i="1" l="1"/>
  <c r="B77" i="1"/>
  <c r="E78" i="1"/>
  <c r="G78" i="1" s="1"/>
  <c r="C76" i="1"/>
  <c r="D75" i="1"/>
  <c r="F74" i="1" s="1"/>
  <c r="A78" i="1" l="1"/>
  <c r="B78" i="1"/>
  <c r="E79" i="1"/>
  <c r="G79" i="1" s="1"/>
  <c r="C77" i="1"/>
  <c r="D76" i="1"/>
  <c r="F75" i="1" s="1"/>
  <c r="A79" i="1" l="1"/>
  <c r="B79" i="1"/>
  <c r="E80" i="1"/>
  <c r="G80" i="1" s="1"/>
  <c r="C78" i="1"/>
  <c r="D77" i="1"/>
  <c r="F76" i="1" s="1"/>
  <c r="A80" i="1" l="1"/>
  <c r="B80" i="1"/>
  <c r="E81" i="1"/>
  <c r="G81" i="1" s="1"/>
  <c r="C79" i="1"/>
  <c r="D78" i="1"/>
  <c r="F77" i="1" s="1"/>
  <c r="A81" i="1" l="1"/>
  <c r="B81" i="1"/>
  <c r="E82" i="1"/>
  <c r="G82" i="1" s="1"/>
  <c r="C80" i="1"/>
  <c r="D79" i="1"/>
  <c r="F78" i="1" s="1"/>
  <c r="A82" i="1" l="1"/>
  <c r="B82" i="1"/>
  <c r="E83" i="1"/>
  <c r="G83" i="1" s="1"/>
  <c r="C81" i="1"/>
  <c r="D80" i="1"/>
  <c r="F79" i="1" s="1"/>
  <c r="A83" i="1" l="1"/>
  <c r="B83" i="1"/>
  <c r="E84" i="1"/>
  <c r="G84" i="1" s="1"/>
  <c r="C82" i="1"/>
  <c r="D81" i="1"/>
  <c r="F80" i="1" s="1"/>
  <c r="A84" i="1" l="1"/>
  <c r="B84" i="1"/>
  <c r="E85" i="1"/>
  <c r="G85" i="1" s="1"/>
  <c r="C83" i="1"/>
  <c r="D82" i="1"/>
  <c r="F81" i="1" s="1"/>
  <c r="A85" i="1" l="1"/>
  <c r="B85" i="1"/>
  <c r="E86" i="1"/>
  <c r="G86" i="1" s="1"/>
  <c r="C84" i="1"/>
  <c r="D83" i="1"/>
  <c r="F82" i="1" s="1"/>
  <c r="A86" i="1" l="1"/>
  <c r="B86" i="1"/>
  <c r="E87" i="1"/>
  <c r="G87" i="1" s="1"/>
  <c r="C85" i="1"/>
  <c r="D84" i="1"/>
  <c r="F83" i="1" s="1"/>
  <c r="A87" i="1" l="1"/>
  <c r="B87" i="1"/>
  <c r="E88" i="1"/>
  <c r="G88" i="1" s="1"/>
  <c r="C86" i="1"/>
  <c r="D85" i="1"/>
  <c r="F84" i="1" s="1"/>
  <c r="A88" i="1" l="1"/>
  <c r="B88" i="1"/>
  <c r="E89" i="1"/>
  <c r="G89" i="1" s="1"/>
  <c r="C87" i="1"/>
  <c r="D86" i="1"/>
  <c r="F85" i="1" s="1"/>
  <c r="A89" i="1" l="1"/>
  <c r="B89" i="1"/>
  <c r="E90" i="1"/>
  <c r="G90" i="1" s="1"/>
  <c r="C88" i="1"/>
  <c r="D87" i="1"/>
  <c r="F86" i="1" s="1"/>
  <c r="A90" i="1" l="1"/>
  <c r="B90" i="1"/>
  <c r="E91" i="1"/>
  <c r="G91" i="1" s="1"/>
  <c r="C89" i="1"/>
  <c r="D88" i="1"/>
  <c r="F87" i="1" s="1"/>
  <c r="A91" i="1" l="1"/>
  <c r="B91" i="1"/>
  <c r="E92" i="1"/>
  <c r="G92" i="1" s="1"/>
  <c r="C90" i="1"/>
  <c r="D89" i="1"/>
  <c r="F88" i="1" s="1"/>
  <c r="A92" i="1" l="1"/>
  <c r="B92" i="1"/>
  <c r="E93" i="1"/>
  <c r="G93" i="1" s="1"/>
  <c r="C91" i="1"/>
  <c r="D90" i="1"/>
  <c r="F89" i="1" s="1"/>
  <c r="A93" i="1" l="1"/>
  <c r="B93" i="1"/>
  <c r="E94" i="1"/>
  <c r="G94" i="1" s="1"/>
  <c r="C92" i="1"/>
  <c r="D91" i="1"/>
  <c r="F90" i="1" s="1"/>
  <c r="A94" i="1" l="1"/>
  <c r="B94" i="1"/>
  <c r="E95" i="1"/>
  <c r="G95" i="1" s="1"/>
  <c r="C93" i="1"/>
  <c r="D92" i="1"/>
  <c r="F91" i="1" s="1"/>
  <c r="A95" i="1" l="1"/>
  <c r="B95" i="1"/>
  <c r="E96" i="1"/>
  <c r="G96" i="1" s="1"/>
  <c r="C94" i="1"/>
  <c r="D93" i="1"/>
  <c r="F92" i="1" s="1"/>
  <c r="A96" i="1" l="1"/>
  <c r="B96" i="1"/>
  <c r="E97" i="1"/>
  <c r="G97" i="1" s="1"/>
  <c r="C95" i="1"/>
  <c r="D94" i="1"/>
  <c r="F93" i="1" s="1"/>
  <c r="A97" i="1" l="1"/>
  <c r="B97" i="1"/>
  <c r="E98" i="1"/>
  <c r="G98" i="1" s="1"/>
  <c r="C96" i="1"/>
  <c r="D95" i="1"/>
  <c r="F94" i="1" s="1"/>
  <c r="A98" i="1" l="1"/>
  <c r="B98" i="1"/>
  <c r="E99" i="1"/>
  <c r="G99" i="1" s="1"/>
  <c r="C97" i="1"/>
  <c r="D96" i="1"/>
  <c r="F95" i="1" s="1"/>
  <c r="A99" i="1" l="1"/>
  <c r="B99" i="1"/>
  <c r="E100" i="1"/>
  <c r="G100" i="1" s="1"/>
  <c r="C98" i="1"/>
  <c r="D97" i="1"/>
  <c r="F96" i="1" s="1"/>
  <c r="A100" i="1" l="1"/>
  <c r="B100" i="1"/>
  <c r="E101" i="1"/>
  <c r="G101" i="1" s="1"/>
  <c r="C99" i="1"/>
  <c r="D98" i="1"/>
  <c r="F97" i="1" s="1"/>
  <c r="A101" i="1" l="1"/>
  <c r="B101" i="1"/>
  <c r="E102" i="1"/>
  <c r="G102" i="1" s="1"/>
  <c r="C100" i="1"/>
  <c r="D99" i="1"/>
  <c r="F98" i="1" s="1"/>
  <c r="A102" i="1" l="1"/>
  <c r="B102" i="1"/>
  <c r="E103" i="1"/>
  <c r="G103" i="1" s="1"/>
  <c r="C101" i="1"/>
  <c r="D100" i="1"/>
  <c r="F99" i="1" s="1"/>
  <c r="A103" i="1" l="1"/>
  <c r="B103" i="1"/>
  <c r="E104" i="1"/>
  <c r="G104" i="1" s="1"/>
  <c r="C102" i="1"/>
  <c r="D101" i="1"/>
  <c r="F100" i="1" s="1"/>
  <c r="A104" i="1" l="1"/>
  <c r="B104" i="1"/>
  <c r="G5" i="1"/>
  <c r="C103" i="1"/>
  <c r="D102" i="1"/>
  <c r="F101" i="1" s="1"/>
  <c r="C104" i="1" l="1"/>
  <c r="D103" i="1"/>
  <c r="F102" i="1" s="1"/>
  <c r="C105" i="1" l="1"/>
  <c r="D105" i="1" s="1"/>
  <c r="D104" i="1"/>
  <c r="F103" i="1" s="1"/>
  <c r="G4" i="1" l="1"/>
  <c r="F104" i="1"/>
</calcChain>
</file>

<file path=xl/sharedStrings.xml><?xml version="1.0" encoding="utf-8"?>
<sst xmlns="http://schemas.openxmlformats.org/spreadsheetml/2006/main" count="38" uniqueCount="32">
  <si>
    <t>Startwerte</t>
  </si>
  <si>
    <t>g</t>
  </si>
  <si>
    <t>m/s</t>
  </si>
  <si>
    <t>m/s^2</t>
  </si>
  <si>
    <t>dt</t>
  </si>
  <si>
    <t>s</t>
  </si>
  <si>
    <t>t</t>
  </si>
  <si>
    <t>x</t>
  </si>
  <si>
    <t>y</t>
  </si>
  <si>
    <t>Wurfweite</t>
  </si>
  <si>
    <t>m</t>
  </si>
  <si>
    <t>Schiefer Wurf - Methode der kleinen Schritte</t>
  </si>
  <si>
    <t>vx</t>
  </si>
  <si>
    <t>vy</t>
  </si>
  <si>
    <t>v_y</t>
  </si>
  <si>
    <t>Wurfhöhe</t>
  </si>
  <si>
    <t>v_x</t>
  </si>
  <si>
    <t>k</t>
  </si>
  <si>
    <t>N/m</t>
  </si>
  <si>
    <t>cW</t>
  </si>
  <si>
    <t>radius</t>
  </si>
  <si>
    <t>v_x_R</t>
  </si>
  <si>
    <t>v_y_R</t>
  </si>
  <si>
    <t>x_R</t>
  </si>
  <si>
    <t>y_R</t>
  </si>
  <si>
    <t>kg</t>
  </si>
  <si>
    <t>Theorie</t>
  </si>
  <si>
    <t>Praxis</t>
  </si>
  <si>
    <t>h_w</t>
  </si>
  <si>
    <t>h_h</t>
  </si>
  <si>
    <t>Dichte</t>
  </si>
  <si>
    <t>kg/m^3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</si>
</sst>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2" fontId="2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0" fillId="0" borderId="4" xfId="0" applyFill="1" applyBorder="1"/>
    <xf numFmtId="2" fontId="2" fillId="2" borderId="4" xfId="0" applyNumberFormat="1" applyFont="1" applyFill="1" applyBorder="1"/>
    <xf numFmtId="0" fontId="0" fillId="0" borderId="3" xfId="0" applyFill="1" applyBorder="1"/>
    <xf numFmtId="2" fontId="2" fillId="2" borderId="3" xfId="0" applyNumberFormat="1" applyFont="1" applyFill="1" applyBorder="1"/>
    <xf numFmtId="0" fontId="0" fillId="0" borderId="0" xfId="0" applyFill="1" applyBorder="1"/>
    <xf numFmtId="2" fontId="2" fillId="2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171452</xdr:colOff>
      <xdr:row>4</xdr:row>
      <xdr:rowOff>31173</xdr:rowOff>
    </xdr:from>
    <xdr:to>
      <xdr:col>12</xdr:col>
      <xdr:colOff>746721</xdr:colOff>
      <xdr:row>7</xdr:row>
      <xdr:rowOff>83128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2" y="772391"/>
          <a:ext cx="575269" cy="654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topLeftCell="A3" zoomScale="110" zoomScaleNormal="110" workbookViewId="0">
      <selection activeCell="H11" sqref="H11"/>
    </sheetView>
  </sheetViews>
  <sheetFormatPr baseColWidth="10" defaultRowHeight="14.4" x14ac:dyDescent="0.3"/>
  <cols>
    <col min="7" max="7" width="9.109375" customWidth="1"/>
    <col min="8" max="12" width="8.21875" customWidth="1"/>
  </cols>
  <sheetData>
    <row r="1" spans="1:11" x14ac:dyDescent="0.3">
      <c r="C1" t="s">
        <v>11</v>
      </c>
    </row>
    <row r="3" spans="1:11" x14ac:dyDescent="0.3">
      <c r="F3" t="s">
        <v>26</v>
      </c>
      <c r="I3" t="s">
        <v>27</v>
      </c>
    </row>
    <row r="4" spans="1:11" ht="15.6" x14ac:dyDescent="0.3">
      <c r="C4" s="5" t="s">
        <v>0</v>
      </c>
      <c r="F4" s="2" t="s">
        <v>9</v>
      </c>
      <c r="G4" s="8">
        <f>VLOOKUP(1,liste_w,4,0)</f>
        <v>32.000000000000021</v>
      </c>
      <c r="H4" s="2" t="s">
        <v>10</v>
      </c>
      <c r="I4" s="8"/>
      <c r="J4" s="2" t="s">
        <v>10</v>
      </c>
    </row>
    <row r="5" spans="1:11" ht="15.6" x14ac:dyDescent="0.3">
      <c r="F5" s="2" t="s">
        <v>15</v>
      </c>
      <c r="G5" s="8">
        <f>VLOOKUP(1,liste_h,4,0)</f>
        <v>6.3628719999999221</v>
      </c>
      <c r="H5" s="2" t="s">
        <v>10</v>
      </c>
      <c r="I5" s="8"/>
      <c r="J5" s="2" t="s">
        <v>10</v>
      </c>
    </row>
    <row r="6" spans="1:11" ht="15.6" x14ac:dyDescent="0.3">
      <c r="C6" s="1" t="s">
        <v>12</v>
      </c>
      <c r="D6" s="6">
        <v>10</v>
      </c>
      <c r="E6" s="1" t="s">
        <v>2</v>
      </c>
    </row>
    <row r="7" spans="1:11" ht="15.6" x14ac:dyDescent="0.3">
      <c r="C7" s="1" t="s">
        <v>13</v>
      </c>
      <c r="D7" s="6">
        <v>8</v>
      </c>
      <c r="E7" s="1" t="s">
        <v>2</v>
      </c>
    </row>
    <row r="8" spans="1:11" ht="15.6" x14ac:dyDescent="0.3">
      <c r="C8" s="1" t="s">
        <v>1</v>
      </c>
      <c r="D8" s="6">
        <v>9.81</v>
      </c>
      <c r="E8" s="1" t="s">
        <v>3</v>
      </c>
      <c r="F8" s="3" t="s">
        <v>17</v>
      </c>
      <c r="G8" s="8">
        <f>1/2*radius^2*PI()*cW*dichte</f>
        <v>8.4823001646924419E-3</v>
      </c>
      <c r="H8" s="3" t="s">
        <v>18</v>
      </c>
    </row>
    <row r="9" spans="1:11" ht="15.6" x14ac:dyDescent="0.3">
      <c r="C9" s="3" t="s">
        <v>4</v>
      </c>
      <c r="D9" s="6">
        <v>0.04</v>
      </c>
      <c r="E9" s="3" t="s">
        <v>5</v>
      </c>
    </row>
    <row r="10" spans="1:11" ht="15.6" x14ac:dyDescent="0.3">
      <c r="C10" s="3" t="s">
        <v>20</v>
      </c>
      <c r="D10" s="6">
        <v>0.1</v>
      </c>
      <c r="E10" s="3" t="s">
        <v>10</v>
      </c>
    </row>
    <row r="11" spans="1:11" ht="15.6" x14ac:dyDescent="0.3">
      <c r="C11" s="3" t="s">
        <v>19</v>
      </c>
      <c r="D11" s="6">
        <v>0.45</v>
      </c>
      <c r="E11" s="3"/>
    </row>
    <row r="12" spans="1:11" ht="15.6" x14ac:dyDescent="0.3">
      <c r="C12" s="10" t="s">
        <v>30</v>
      </c>
      <c r="D12" s="11">
        <v>1.2</v>
      </c>
      <c r="E12" s="10" t="s">
        <v>31</v>
      </c>
    </row>
    <row r="13" spans="1:11" ht="15.6" x14ac:dyDescent="0.3">
      <c r="C13" s="12" t="s">
        <v>10</v>
      </c>
      <c r="D13" s="13">
        <v>0.5</v>
      </c>
      <c r="E13" s="12" t="s">
        <v>25</v>
      </c>
    </row>
    <row r="14" spans="1:11" ht="15.6" x14ac:dyDescent="0.3">
      <c r="C14" s="14"/>
      <c r="D14" s="15"/>
      <c r="E14" s="12"/>
    </row>
    <row r="15" spans="1:11" ht="15.6" x14ac:dyDescent="0.3">
      <c r="A15" t="s">
        <v>28</v>
      </c>
      <c r="B15" t="s">
        <v>29</v>
      </c>
      <c r="E15" s="9" t="s">
        <v>8</v>
      </c>
      <c r="F15" s="7" t="s">
        <v>16</v>
      </c>
      <c r="G15" s="7" t="s">
        <v>14</v>
      </c>
      <c r="H15" s="4" t="s">
        <v>23</v>
      </c>
      <c r="I15" s="4" t="s">
        <v>24</v>
      </c>
      <c r="J15" s="7" t="s">
        <v>21</v>
      </c>
      <c r="K15" s="7" t="s">
        <v>22</v>
      </c>
    </row>
    <row r="16" spans="1:11" ht="15.6" x14ac:dyDescent="0.3">
      <c r="A16">
        <f>IF(E16&gt;=0,0,1)</f>
        <v>0</v>
      </c>
      <c r="C16" s="4" t="s">
        <v>6</v>
      </c>
      <c r="D16" s="4" t="s">
        <v>7</v>
      </c>
      <c r="E16" s="1">
        <v>0</v>
      </c>
      <c r="F16" s="1">
        <f>vx</f>
        <v>10</v>
      </c>
      <c r="G16" s="1">
        <f>vy</f>
        <v>8</v>
      </c>
      <c r="H16" s="1"/>
      <c r="I16" s="1"/>
      <c r="J16" s="1"/>
      <c r="K16" s="1"/>
    </row>
    <row r="17" spans="1:11" x14ac:dyDescent="0.3">
      <c r="A17">
        <f>IF(E17&gt;=0,0,1)</f>
        <v>0</v>
      </c>
      <c r="B17">
        <f>IF(E17-E16&gt;0,0,1)</f>
        <v>0</v>
      </c>
      <c r="C17" s="1">
        <v>0</v>
      </c>
      <c r="D17" s="1">
        <v>0</v>
      </c>
      <c r="E17" s="1">
        <f t="shared" ref="E17:E48" si="0">E16+G16*delta_t -ortsf/2*delta_t^2</f>
        <v>0.31215199999999999</v>
      </c>
      <c r="F17" s="1">
        <f>(D18-D17)/delta_t</f>
        <v>10</v>
      </c>
      <c r="G17" s="1">
        <f t="shared" ref="G17:G48" si="1">(E17-E16)/delta_t</f>
        <v>7.8037999999999998</v>
      </c>
      <c r="H17" s="1"/>
      <c r="I17" s="1"/>
      <c r="J17" s="1"/>
      <c r="K17" s="1"/>
    </row>
    <row r="18" spans="1:11" x14ac:dyDescent="0.3">
      <c r="A18">
        <f t="shared" ref="A18:A81" si="2">IF(E18&gt;=0,0,1)</f>
        <v>0</v>
      </c>
      <c r="B18">
        <f t="shared" ref="B18:B81" si="3">IF(E18-E17&gt;0,0,1)</f>
        <v>0</v>
      </c>
      <c r="C18" s="1">
        <f t="shared" ref="C18:C49" si="4">C17+delta_t</f>
        <v>0.04</v>
      </c>
      <c r="D18" s="1">
        <f t="shared" ref="D18:D49" si="5">vx*C18</f>
        <v>0.4</v>
      </c>
      <c r="E18" s="1">
        <f t="shared" si="0"/>
        <v>0.616456</v>
      </c>
      <c r="F18" s="1">
        <f>(D19-D18)/delta_t</f>
        <v>10</v>
      </c>
      <c r="G18" s="1">
        <f t="shared" si="1"/>
        <v>7.6076000000000006</v>
      </c>
      <c r="H18" s="1"/>
      <c r="I18" s="1"/>
      <c r="J18" s="1"/>
      <c r="K18" s="1"/>
    </row>
    <row r="19" spans="1:11" x14ac:dyDescent="0.3">
      <c r="A19">
        <f t="shared" si="2"/>
        <v>0</v>
      </c>
      <c r="B19">
        <f t="shared" si="3"/>
        <v>0</v>
      </c>
      <c r="C19" s="1">
        <f t="shared" si="4"/>
        <v>0.08</v>
      </c>
      <c r="D19" s="1">
        <f t="shared" si="5"/>
        <v>0.8</v>
      </c>
      <c r="E19" s="1">
        <f t="shared" si="0"/>
        <v>0.91291200000000006</v>
      </c>
      <c r="F19" s="1">
        <f>(D20-D19)/delta_t</f>
        <v>9.9999999999999982</v>
      </c>
      <c r="G19" s="1">
        <f t="shared" si="1"/>
        <v>7.4114000000000013</v>
      </c>
      <c r="H19" s="1"/>
      <c r="I19" s="1"/>
      <c r="J19" s="1"/>
      <c r="K19" s="1"/>
    </row>
    <row r="20" spans="1:11" x14ac:dyDescent="0.3">
      <c r="A20">
        <f t="shared" si="2"/>
        <v>0</v>
      </c>
      <c r="B20">
        <f t="shared" si="3"/>
        <v>0</v>
      </c>
      <c r="C20" s="1">
        <f t="shared" si="4"/>
        <v>0.12</v>
      </c>
      <c r="D20" s="1">
        <f t="shared" si="5"/>
        <v>1.2</v>
      </c>
      <c r="E20" s="1">
        <f t="shared" si="0"/>
        <v>1.2015199999999999</v>
      </c>
      <c r="F20" s="1">
        <f>(D21-D20)/delta_t</f>
        <v>10.000000000000004</v>
      </c>
      <c r="G20" s="1">
        <f t="shared" si="1"/>
        <v>7.2151999999999967</v>
      </c>
      <c r="H20" s="1"/>
      <c r="I20" s="1"/>
      <c r="J20" s="1"/>
      <c r="K20" s="1"/>
    </row>
    <row r="21" spans="1:11" x14ac:dyDescent="0.3">
      <c r="A21">
        <f t="shared" si="2"/>
        <v>0</v>
      </c>
      <c r="B21">
        <f t="shared" si="3"/>
        <v>0</v>
      </c>
      <c r="C21" s="1">
        <f t="shared" si="4"/>
        <v>0.16</v>
      </c>
      <c r="D21" s="1">
        <f t="shared" si="5"/>
        <v>1.6</v>
      </c>
      <c r="E21" s="1">
        <f t="shared" si="0"/>
        <v>1.4822799999999998</v>
      </c>
      <c r="F21" s="1">
        <f>(D22-D21)/delta_t</f>
        <v>9.9999999999999982</v>
      </c>
      <c r="G21" s="1">
        <f t="shared" si="1"/>
        <v>7.0189999999999975</v>
      </c>
      <c r="H21" s="1"/>
      <c r="I21" s="1"/>
      <c r="J21" s="1"/>
      <c r="K21" s="1"/>
    </row>
    <row r="22" spans="1:11" x14ac:dyDescent="0.3">
      <c r="A22">
        <f t="shared" si="2"/>
        <v>0</v>
      </c>
      <c r="B22">
        <f t="shared" si="3"/>
        <v>0</v>
      </c>
      <c r="C22" s="1">
        <f t="shared" si="4"/>
        <v>0.2</v>
      </c>
      <c r="D22" s="1">
        <f t="shared" si="5"/>
        <v>2</v>
      </c>
      <c r="E22" s="1">
        <f t="shared" si="0"/>
        <v>1.7551919999999996</v>
      </c>
      <c r="F22" s="1">
        <f>(D23-D22)/delta_t</f>
        <v>10.000000000000009</v>
      </c>
      <c r="G22" s="1">
        <f t="shared" si="1"/>
        <v>6.8227999999999955</v>
      </c>
      <c r="H22" s="1"/>
      <c r="I22" s="1"/>
      <c r="J22" s="1"/>
      <c r="K22" s="1"/>
    </row>
    <row r="23" spans="1:11" x14ac:dyDescent="0.3">
      <c r="A23">
        <f t="shared" si="2"/>
        <v>0</v>
      </c>
      <c r="B23">
        <f t="shared" si="3"/>
        <v>0</v>
      </c>
      <c r="C23" s="1">
        <f t="shared" si="4"/>
        <v>0.24000000000000002</v>
      </c>
      <c r="D23" s="1">
        <f t="shared" si="5"/>
        <v>2.4000000000000004</v>
      </c>
      <c r="E23" s="1">
        <f t="shared" si="0"/>
        <v>2.0202559999999994</v>
      </c>
      <c r="F23" s="1">
        <f>(D24-D23)/delta_t</f>
        <v>9.9999999999999982</v>
      </c>
      <c r="G23" s="1">
        <f t="shared" si="1"/>
        <v>6.6265999999999936</v>
      </c>
      <c r="H23" s="1"/>
      <c r="I23" s="1"/>
      <c r="J23" s="1"/>
      <c r="K23" s="1"/>
    </row>
    <row r="24" spans="1:11" x14ac:dyDescent="0.3">
      <c r="A24">
        <f t="shared" si="2"/>
        <v>0</v>
      </c>
      <c r="B24">
        <f t="shared" si="3"/>
        <v>0</v>
      </c>
      <c r="C24" s="1">
        <f t="shared" si="4"/>
        <v>0.28000000000000003</v>
      </c>
      <c r="D24" s="1">
        <f t="shared" si="5"/>
        <v>2.8000000000000003</v>
      </c>
      <c r="E24" s="1">
        <f t="shared" si="0"/>
        <v>2.2774719999999991</v>
      </c>
      <c r="F24" s="1">
        <f>(D25-D24)/delta_t</f>
        <v>9.9999999999999982</v>
      </c>
      <c r="G24" s="1">
        <f t="shared" si="1"/>
        <v>6.4303999999999917</v>
      </c>
      <c r="H24" s="1"/>
      <c r="I24" s="1"/>
      <c r="J24" s="1"/>
      <c r="K24" s="1"/>
    </row>
    <row r="25" spans="1:11" x14ac:dyDescent="0.3">
      <c r="A25">
        <f t="shared" si="2"/>
        <v>0</v>
      </c>
      <c r="B25">
        <f t="shared" si="3"/>
        <v>0</v>
      </c>
      <c r="C25" s="1">
        <f t="shared" si="4"/>
        <v>0.32</v>
      </c>
      <c r="D25" s="1">
        <f t="shared" si="5"/>
        <v>3.2</v>
      </c>
      <c r="E25" s="1">
        <f t="shared" si="0"/>
        <v>2.5268399999999986</v>
      </c>
      <c r="F25" s="1">
        <f>(D26-D25)/delta_t</f>
        <v>9.9999999999999858</v>
      </c>
      <c r="G25" s="1">
        <f t="shared" si="1"/>
        <v>6.2341999999999897</v>
      </c>
      <c r="H25" s="1"/>
      <c r="I25" s="1"/>
      <c r="J25" s="1"/>
      <c r="K25" s="1"/>
    </row>
    <row r="26" spans="1:11" x14ac:dyDescent="0.3">
      <c r="A26">
        <f t="shared" si="2"/>
        <v>0</v>
      </c>
      <c r="B26">
        <f t="shared" si="3"/>
        <v>0</v>
      </c>
      <c r="C26" s="1">
        <f t="shared" si="4"/>
        <v>0.36</v>
      </c>
      <c r="D26" s="1">
        <f t="shared" si="5"/>
        <v>3.5999999999999996</v>
      </c>
      <c r="E26" s="1">
        <f t="shared" si="0"/>
        <v>2.7683599999999982</v>
      </c>
      <c r="F26" s="1">
        <f>(D27-D26)/delta_t</f>
        <v>9.9999999999999982</v>
      </c>
      <c r="G26" s="1">
        <f t="shared" si="1"/>
        <v>6.0379999999999878</v>
      </c>
      <c r="H26" s="1"/>
      <c r="I26" s="1"/>
      <c r="J26" s="1"/>
      <c r="K26" s="1"/>
    </row>
    <row r="27" spans="1:11" x14ac:dyDescent="0.3">
      <c r="A27">
        <f t="shared" si="2"/>
        <v>0</v>
      </c>
      <c r="B27">
        <f t="shared" si="3"/>
        <v>0</v>
      </c>
      <c r="C27" s="1">
        <f t="shared" si="4"/>
        <v>0.39999999999999997</v>
      </c>
      <c r="D27" s="1">
        <f t="shared" si="5"/>
        <v>3.9999999999999996</v>
      </c>
      <c r="E27" s="1">
        <f t="shared" si="0"/>
        <v>3.0020319999999976</v>
      </c>
      <c r="F27" s="1">
        <f>(D28-D27)/delta_t</f>
        <v>9.9999999999999982</v>
      </c>
      <c r="G27" s="1">
        <f t="shared" si="1"/>
        <v>5.8417999999999859</v>
      </c>
      <c r="H27" s="1"/>
      <c r="I27" s="1"/>
      <c r="J27" s="1"/>
      <c r="K27" s="1"/>
    </row>
    <row r="28" spans="1:11" x14ac:dyDescent="0.3">
      <c r="A28">
        <f t="shared" si="2"/>
        <v>0</v>
      </c>
      <c r="B28">
        <f t="shared" si="3"/>
        <v>0</v>
      </c>
      <c r="C28" s="1">
        <f t="shared" si="4"/>
        <v>0.43999999999999995</v>
      </c>
      <c r="D28" s="1">
        <f t="shared" si="5"/>
        <v>4.3999999999999995</v>
      </c>
      <c r="E28" s="1">
        <f t="shared" si="0"/>
        <v>3.2278559999999969</v>
      </c>
      <c r="F28" s="1">
        <f>(D29-D28)/delta_t</f>
        <v>9.9999999999999858</v>
      </c>
      <c r="G28" s="1">
        <f t="shared" si="1"/>
        <v>5.645599999999984</v>
      </c>
      <c r="H28" s="1"/>
      <c r="I28" s="1"/>
      <c r="J28" s="1"/>
      <c r="K28" s="1"/>
    </row>
    <row r="29" spans="1:11" x14ac:dyDescent="0.3">
      <c r="A29">
        <f t="shared" si="2"/>
        <v>0</v>
      </c>
      <c r="B29">
        <f t="shared" si="3"/>
        <v>0</v>
      </c>
      <c r="C29" s="1">
        <f t="shared" si="4"/>
        <v>0.47999999999999993</v>
      </c>
      <c r="D29" s="1">
        <f t="shared" si="5"/>
        <v>4.7999999999999989</v>
      </c>
      <c r="E29" s="1">
        <f t="shared" si="0"/>
        <v>3.4458319999999962</v>
      </c>
      <c r="F29" s="1">
        <f>(D30-D29)/delta_t</f>
        <v>10.000000000000009</v>
      </c>
      <c r="G29" s="1">
        <f t="shared" si="1"/>
        <v>5.449399999999982</v>
      </c>
      <c r="H29" s="1"/>
      <c r="I29" s="1"/>
      <c r="J29" s="1"/>
      <c r="K29" s="1"/>
    </row>
    <row r="30" spans="1:11" x14ac:dyDescent="0.3">
      <c r="A30">
        <f t="shared" si="2"/>
        <v>0</v>
      </c>
      <c r="B30">
        <f t="shared" si="3"/>
        <v>0</v>
      </c>
      <c r="C30" s="1">
        <f t="shared" si="4"/>
        <v>0.51999999999999991</v>
      </c>
      <c r="D30" s="1">
        <f t="shared" si="5"/>
        <v>5.1999999999999993</v>
      </c>
      <c r="E30" s="1">
        <f t="shared" si="0"/>
        <v>3.6559599999999954</v>
      </c>
      <c r="F30" s="1">
        <f>(D31-D30)/delta_t</f>
        <v>10.000000000000009</v>
      </c>
      <c r="G30" s="1">
        <f t="shared" si="1"/>
        <v>5.2531999999999801</v>
      </c>
      <c r="H30" s="1"/>
      <c r="I30" s="1"/>
      <c r="J30" s="1"/>
      <c r="K30" s="1"/>
    </row>
    <row r="31" spans="1:11" x14ac:dyDescent="0.3">
      <c r="A31">
        <f t="shared" si="2"/>
        <v>0</v>
      </c>
      <c r="B31">
        <f t="shared" si="3"/>
        <v>0</v>
      </c>
      <c r="C31" s="1">
        <f t="shared" si="4"/>
        <v>0.55999999999999994</v>
      </c>
      <c r="D31" s="1">
        <f t="shared" si="5"/>
        <v>5.6</v>
      </c>
      <c r="E31" s="1">
        <f t="shared" si="0"/>
        <v>3.8582399999999946</v>
      </c>
      <c r="F31" s="1">
        <f>(D32-D31)/delta_t</f>
        <v>10.000000000000009</v>
      </c>
      <c r="G31" s="1">
        <f t="shared" si="1"/>
        <v>5.0569999999999782</v>
      </c>
      <c r="H31" s="1"/>
      <c r="I31" s="1"/>
      <c r="J31" s="1"/>
      <c r="K31" s="1"/>
    </row>
    <row r="32" spans="1:11" x14ac:dyDescent="0.3">
      <c r="A32">
        <f t="shared" si="2"/>
        <v>0</v>
      </c>
      <c r="B32">
        <f t="shared" si="3"/>
        <v>0</v>
      </c>
      <c r="C32" s="1">
        <f t="shared" si="4"/>
        <v>0.6</v>
      </c>
      <c r="D32" s="1">
        <f t="shared" si="5"/>
        <v>6</v>
      </c>
      <c r="E32" s="1">
        <f t="shared" si="0"/>
        <v>4.0526719999999932</v>
      </c>
      <c r="F32" s="1">
        <f>(D33-D32)/delta_t</f>
        <v>10.000000000000009</v>
      </c>
      <c r="G32" s="1">
        <f t="shared" si="1"/>
        <v>4.8607999999999647</v>
      </c>
      <c r="H32" s="1"/>
      <c r="I32" s="1"/>
      <c r="J32" s="1"/>
      <c r="K32" s="1"/>
    </row>
    <row r="33" spans="1:11" x14ac:dyDescent="0.3">
      <c r="A33">
        <f t="shared" si="2"/>
        <v>0</v>
      </c>
      <c r="B33">
        <f t="shared" si="3"/>
        <v>0</v>
      </c>
      <c r="C33" s="1">
        <f t="shared" si="4"/>
        <v>0.64</v>
      </c>
      <c r="D33" s="1">
        <f t="shared" si="5"/>
        <v>6.4</v>
      </c>
      <c r="E33" s="1">
        <f t="shared" si="0"/>
        <v>4.2392559999999913</v>
      </c>
      <c r="F33" s="1">
        <f>(D34-D33)/delta_t</f>
        <v>10.000000000000009</v>
      </c>
      <c r="G33" s="1">
        <f t="shared" si="1"/>
        <v>4.6645999999999521</v>
      </c>
      <c r="H33" s="1"/>
      <c r="I33" s="1"/>
      <c r="J33" s="1"/>
      <c r="K33" s="1"/>
    </row>
    <row r="34" spans="1:11" x14ac:dyDescent="0.3">
      <c r="A34">
        <f t="shared" si="2"/>
        <v>0</v>
      </c>
      <c r="B34">
        <f t="shared" si="3"/>
        <v>0</v>
      </c>
      <c r="C34" s="1">
        <f t="shared" si="4"/>
        <v>0.68</v>
      </c>
      <c r="D34" s="1">
        <f t="shared" si="5"/>
        <v>6.8000000000000007</v>
      </c>
      <c r="E34" s="1">
        <f t="shared" si="0"/>
        <v>4.4179919999999893</v>
      </c>
      <c r="F34" s="1">
        <f>(D35-D34)/delta_t</f>
        <v>10.000000000000009</v>
      </c>
      <c r="G34" s="1">
        <f t="shared" si="1"/>
        <v>4.4683999999999502</v>
      </c>
      <c r="H34" s="1"/>
      <c r="I34" s="1"/>
      <c r="J34" s="1"/>
      <c r="K34" s="1"/>
    </row>
    <row r="35" spans="1:11" x14ac:dyDescent="0.3">
      <c r="A35">
        <f t="shared" si="2"/>
        <v>0</v>
      </c>
      <c r="B35">
        <f t="shared" si="3"/>
        <v>0</v>
      </c>
      <c r="C35" s="1">
        <f t="shared" si="4"/>
        <v>0.72000000000000008</v>
      </c>
      <c r="D35" s="1">
        <f t="shared" si="5"/>
        <v>7.2000000000000011</v>
      </c>
      <c r="E35" s="1">
        <f t="shared" si="0"/>
        <v>4.5888799999999872</v>
      </c>
      <c r="F35" s="1">
        <f>(D36-D35)/delta_t</f>
        <v>10.000000000000009</v>
      </c>
      <c r="G35" s="1">
        <f t="shared" si="1"/>
        <v>4.2721999999999483</v>
      </c>
      <c r="H35" s="1"/>
      <c r="I35" s="1"/>
      <c r="J35" s="1"/>
      <c r="K35" s="1"/>
    </row>
    <row r="36" spans="1:11" x14ac:dyDescent="0.3">
      <c r="A36">
        <f t="shared" si="2"/>
        <v>0</v>
      </c>
      <c r="B36">
        <f t="shared" si="3"/>
        <v>0</v>
      </c>
      <c r="C36" s="1">
        <f t="shared" si="4"/>
        <v>0.76000000000000012</v>
      </c>
      <c r="D36" s="1">
        <f t="shared" si="5"/>
        <v>7.6000000000000014</v>
      </c>
      <c r="E36" s="1">
        <f t="shared" si="0"/>
        <v>4.751919999999985</v>
      </c>
      <c r="F36" s="1">
        <f>(D37-D36)/delta_t</f>
        <v>10.000000000000009</v>
      </c>
      <c r="G36" s="1">
        <f t="shared" si="1"/>
        <v>4.0759999999999463</v>
      </c>
      <c r="H36" s="1"/>
      <c r="I36" s="1"/>
      <c r="J36" s="1"/>
      <c r="K36" s="1"/>
    </row>
    <row r="37" spans="1:11" x14ac:dyDescent="0.3">
      <c r="A37">
        <f t="shared" si="2"/>
        <v>0</v>
      </c>
      <c r="B37">
        <f t="shared" si="3"/>
        <v>0</v>
      </c>
      <c r="C37" s="1">
        <f t="shared" si="4"/>
        <v>0.80000000000000016</v>
      </c>
      <c r="D37" s="1">
        <f t="shared" si="5"/>
        <v>8.0000000000000018</v>
      </c>
      <c r="E37" s="1">
        <f t="shared" si="0"/>
        <v>4.9071119999999828</v>
      </c>
      <c r="F37" s="1">
        <f>(D38-D37)/delta_t</f>
        <v>10.000000000000009</v>
      </c>
      <c r="G37" s="1">
        <f t="shared" si="1"/>
        <v>3.8797999999999444</v>
      </c>
      <c r="H37" s="1"/>
      <c r="I37" s="1"/>
      <c r="J37" s="1"/>
      <c r="K37" s="1"/>
    </row>
    <row r="38" spans="1:11" x14ac:dyDescent="0.3">
      <c r="A38">
        <f t="shared" si="2"/>
        <v>0</v>
      </c>
      <c r="B38">
        <f t="shared" si="3"/>
        <v>0</v>
      </c>
      <c r="C38" s="1">
        <f t="shared" si="4"/>
        <v>0.84000000000000019</v>
      </c>
      <c r="D38" s="1">
        <f t="shared" si="5"/>
        <v>8.4000000000000021</v>
      </c>
      <c r="E38" s="1">
        <f t="shared" si="0"/>
        <v>5.0544559999999805</v>
      </c>
      <c r="F38" s="1">
        <f>(D39-D38)/delta_t</f>
        <v>10.000000000000009</v>
      </c>
      <c r="G38" s="1">
        <f t="shared" si="1"/>
        <v>3.6835999999999425</v>
      </c>
      <c r="H38" s="1"/>
      <c r="I38" s="1"/>
      <c r="J38" s="1"/>
      <c r="K38" s="1"/>
    </row>
    <row r="39" spans="1:11" x14ac:dyDescent="0.3">
      <c r="A39">
        <f t="shared" si="2"/>
        <v>0</v>
      </c>
      <c r="B39">
        <f t="shared" si="3"/>
        <v>0</v>
      </c>
      <c r="C39" s="1">
        <f t="shared" si="4"/>
        <v>0.88000000000000023</v>
      </c>
      <c r="D39" s="1">
        <f t="shared" si="5"/>
        <v>8.8000000000000025</v>
      </c>
      <c r="E39" s="1">
        <f t="shared" si="0"/>
        <v>5.1939519999999781</v>
      </c>
      <c r="F39" s="1">
        <f>(D40-D39)/delta_t</f>
        <v>10.000000000000009</v>
      </c>
      <c r="G39" s="1">
        <f t="shared" si="1"/>
        <v>3.4873999999999405</v>
      </c>
      <c r="H39" s="1"/>
      <c r="I39" s="1"/>
      <c r="J39" s="1"/>
      <c r="K39" s="1"/>
    </row>
    <row r="40" spans="1:11" x14ac:dyDescent="0.3">
      <c r="A40">
        <f t="shared" si="2"/>
        <v>0</v>
      </c>
      <c r="B40">
        <f t="shared" si="3"/>
        <v>0</v>
      </c>
      <c r="C40" s="1">
        <f t="shared" si="4"/>
        <v>0.92000000000000026</v>
      </c>
      <c r="D40" s="1">
        <f t="shared" si="5"/>
        <v>9.2000000000000028</v>
      </c>
      <c r="E40" s="1">
        <f t="shared" si="0"/>
        <v>5.3255999999999757</v>
      </c>
      <c r="F40" s="1">
        <f>(D41-D40)/delta_t</f>
        <v>10.000000000000009</v>
      </c>
      <c r="G40" s="1">
        <f t="shared" si="1"/>
        <v>3.2911999999999386</v>
      </c>
      <c r="H40" s="1"/>
      <c r="I40" s="1"/>
      <c r="J40" s="1"/>
      <c r="K40" s="1"/>
    </row>
    <row r="41" spans="1:11" x14ac:dyDescent="0.3">
      <c r="A41">
        <f t="shared" si="2"/>
        <v>0</v>
      </c>
      <c r="B41">
        <f t="shared" si="3"/>
        <v>0</v>
      </c>
      <c r="C41" s="1">
        <f t="shared" si="4"/>
        <v>0.9600000000000003</v>
      </c>
      <c r="D41" s="1">
        <f t="shared" si="5"/>
        <v>9.6000000000000032</v>
      </c>
      <c r="E41" s="1">
        <f t="shared" si="0"/>
        <v>5.4493999999999732</v>
      </c>
      <c r="F41" s="1">
        <f>(D42-D41)/delta_t</f>
        <v>9.9999999999999645</v>
      </c>
      <c r="G41" s="1">
        <f t="shared" si="1"/>
        <v>3.0949999999999367</v>
      </c>
      <c r="H41" s="1"/>
      <c r="I41" s="1"/>
      <c r="J41" s="1"/>
      <c r="K41" s="1"/>
    </row>
    <row r="42" spans="1:11" x14ac:dyDescent="0.3">
      <c r="A42">
        <f t="shared" si="2"/>
        <v>0</v>
      </c>
      <c r="B42">
        <f t="shared" si="3"/>
        <v>0</v>
      </c>
      <c r="C42" s="1">
        <f t="shared" si="4"/>
        <v>1.0000000000000002</v>
      </c>
      <c r="D42" s="1">
        <f t="shared" si="5"/>
        <v>10.000000000000002</v>
      </c>
      <c r="E42" s="1">
        <f t="shared" si="0"/>
        <v>5.5653519999999705</v>
      </c>
      <c r="F42" s="1">
        <f>(D43-D42)/delta_t</f>
        <v>10.000000000000009</v>
      </c>
      <c r="G42" s="1">
        <f t="shared" si="1"/>
        <v>2.8987999999999348</v>
      </c>
      <c r="H42" s="1"/>
      <c r="I42" s="1"/>
      <c r="J42" s="1"/>
      <c r="K42" s="1"/>
    </row>
    <row r="43" spans="1:11" x14ac:dyDescent="0.3">
      <c r="A43">
        <f t="shared" si="2"/>
        <v>0</v>
      </c>
      <c r="B43">
        <f t="shared" si="3"/>
        <v>0</v>
      </c>
      <c r="C43" s="1">
        <f t="shared" si="4"/>
        <v>1.0400000000000003</v>
      </c>
      <c r="D43" s="1">
        <f t="shared" si="5"/>
        <v>10.400000000000002</v>
      </c>
      <c r="E43" s="1">
        <f t="shared" si="0"/>
        <v>5.6734559999999679</v>
      </c>
      <c r="F43" s="1">
        <f>(D44-D43)/delta_t</f>
        <v>10.000000000000009</v>
      </c>
      <c r="G43" s="1">
        <f t="shared" si="1"/>
        <v>2.7025999999999328</v>
      </c>
      <c r="H43" s="1"/>
      <c r="I43" s="1"/>
      <c r="J43" s="1"/>
      <c r="K43" s="1"/>
    </row>
    <row r="44" spans="1:11" x14ac:dyDescent="0.3">
      <c r="A44">
        <f t="shared" si="2"/>
        <v>0</v>
      </c>
      <c r="B44">
        <f t="shared" si="3"/>
        <v>0</v>
      </c>
      <c r="C44" s="1">
        <f t="shared" si="4"/>
        <v>1.0800000000000003</v>
      </c>
      <c r="D44" s="1">
        <f t="shared" si="5"/>
        <v>10.800000000000002</v>
      </c>
      <c r="E44" s="1">
        <f t="shared" si="0"/>
        <v>5.7737119999999651</v>
      </c>
      <c r="F44" s="1">
        <f>(D45-D44)/delta_t</f>
        <v>10.000000000000009</v>
      </c>
      <c r="G44" s="1">
        <f t="shared" si="1"/>
        <v>2.5063999999999309</v>
      </c>
      <c r="H44" s="1"/>
      <c r="I44" s="1"/>
      <c r="J44" s="1"/>
      <c r="K44" s="1"/>
    </row>
    <row r="45" spans="1:11" x14ac:dyDescent="0.3">
      <c r="A45">
        <f t="shared" si="2"/>
        <v>0</v>
      </c>
      <c r="B45">
        <f t="shared" si="3"/>
        <v>0</v>
      </c>
      <c r="C45" s="1">
        <f t="shared" si="4"/>
        <v>1.1200000000000003</v>
      </c>
      <c r="D45" s="1">
        <f t="shared" si="5"/>
        <v>11.200000000000003</v>
      </c>
      <c r="E45" s="1">
        <f t="shared" si="0"/>
        <v>5.8661199999999623</v>
      </c>
      <c r="F45" s="1">
        <f>(D46-D45)/delta_t</f>
        <v>10.000000000000009</v>
      </c>
      <c r="G45" s="1">
        <f t="shared" si="1"/>
        <v>2.310199999999929</v>
      </c>
      <c r="H45" s="1"/>
      <c r="I45" s="1"/>
      <c r="J45" s="1"/>
      <c r="K45" s="1"/>
    </row>
    <row r="46" spans="1:11" x14ac:dyDescent="0.3">
      <c r="A46">
        <f t="shared" si="2"/>
        <v>0</v>
      </c>
      <c r="B46">
        <f t="shared" si="3"/>
        <v>0</v>
      </c>
      <c r="C46" s="1">
        <f t="shared" si="4"/>
        <v>1.1600000000000004</v>
      </c>
      <c r="D46" s="1">
        <f t="shared" si="5"/>
        <v>11.600000000000003</v>
      </c>
      <c r="E46" s="1">
        <f t="shared" si="0"/>
        <v>5.9506799999999593</v>
      </c>
      <c r="F46" s="1">
        <f>(D47-D46)/delta_t</f>
        <v>10.000000000000009</v>
      </c>
      <c r="G46" s="1">
        <f t="shared" si="1"/>
        <v>2.113999999999927</v>
      </c>
      <c r="H46" s="1"/>
      <c r="I46" s="1"/>
      <c r="J46" s="1"/>
      <c r="K46" s="1"/>
    </row>
    <row r="47" spans="1:11" x14ac:dyDescent="0.3">
      <c r="A47">
        <f t="shared" si="2"/>
        <v>0</v>
      </c>
      <c r="B47">
        <f t="shared" si="3"/>
        <v>0</v>
      </c>
      <c r="C47" s="1">
        <f t="shared" si="4"/>
        <v>1.2000000000000004</v>
      </c>
      <c r="D47" s="1">
        <f t="shared" si="5"/>
        <v>12.000000000000004</v>
      </c>
      <c r="E47" s="1">
        <f t="shared" si="0"/>
        <v>6.0273919999999563</v>
      </c>
      <c r="F47" s="1">
        <f>(D48-D47)/delta_t</f>
        <v>10.000000000000009</v>
      </c>
      <c r="G47" s="1">
        <f t="shared" si="1"/>
        <v>1.9177999999999251</v>
      </c>
      <c r="H47" s="1"/>
      <c r="I47" s="1"/>
      <c r="J47" s="1"/>
      <c r="K47" s="1"/>
    </row>
    <row r="48" spans="1:11" x14ac:dyDescent="0.3">
      <c r="A48">
        <f t="shared" si="2"/>
        <v>0</v>
      </c>
      <c r="B48">
        <f t="shared" si="3"/>
        <v>0</v>
      </c>
      <c r="C48" s="1">
        <f t="shared" si="4"/>
        <v>1.2400000000000004</v>
      </c>
      <c r="D48" s="1">
        <f t="shared" si="5"/>
        <v>12.400000000000004</v>
      </c>
      <c r="E48" s="1">
        <f t="shared" si="0"/>
        <v>6.0962559999999533</v>
      </c>
      <c r="F48" s="1">
        <f>(D49-D48)/delta_t</f>
        <v>10.000000000000009</v>
      </c>
      <c r="G48" s="1">
        <f t="shared" si="1"/>
        <v>1.7215999999999232</v>
      </c>
      <c r="H48" s="1"/>
      <c r="I48" s="1"/>
      <c r="J48" s="1"/>
      <c r="K48" s="1"/>
    </row>
    <row r="49" spans="1:11" x14ac:dyDescent="0.3">
      <c r="A49">
        <f t="shared" si="2"/>
        <v>0</v>
      </c>
      <c r="B49">
        <f t="shared" si="3"/>
        <v>0</v>
      </c>
      <c r="C49" s="1">
        <f t="shared" si="4"/>
        <v>1.2800000000000005</v>
      </c>
      <c r="D49" s="1">
        <f t="shared" si="5"/>
        <v>12.800000000000004</v>
      </c>
      <c r="E49" s="1">
        <f t="shared" ref="E49:E80" si="6">E48+G48*delta_t -ortsf/2*delta_t^2</f>
        <v>6.1572719999999501</v>
      </c>
      <c r="F49" s="1">
        <f>(D50-D49)/delta_t</f>
        <v>10.000000000000009</v>
      </c>
      <c r="G49" s="1">
        <f t="shared" ref="G49:G80" si="7">(E49-E48)/delta_t</f>
        <v>1.5253999999999213</v>
      </c>
      <c r="H49" s="1"/>
      <c r="I49" s="1"/>
      <c r="J49" s="1"/>
      <c r="K49" s="1"/>
    </row>
    <row r="50" spans="1:11" x14ac:dyDescent="0.3">
      <c r="A50">
        <f t="shared" si="2"/>
        <v>0</v>
      </c>
      <c r="B50">
        <f t="shared" si="3"/>
        <v>0</v>
      </c>
      <c r="C50" s="1">
        <f t="shared" ref="C50:C81" si="8">C49+delta_t</f>
        <v>1.3200000000000005</v>
      </c>
      <c r="D50" s="1">
        <f t="shared" ref="D50:D81" si="9">vx*C50</f>
        <v>13.200000000000005</v>
      </c>
      <c r="E50" s="1">
        <f t="shared" si="6"/>
        <v>6.2104399999999469</v>
      </c>
      <c r="F50" s="1">
        <f>(D51-D50)/delta_t</f>
        <v>10.000000000000009</v>
      </c>
      <c r="G50" s="1">
        <f t="shared" si="7"/>
        <v>1.3291999999999193</v>
      </c>
      <c r="H50" s="1"/>
      <c r="I50" s="1"/>
      <c r="J50" s="1"/>
      <c r="K50" s="1"/>
    </row>
    <row r="51" spans="1:11" x14ac:dyDescent="0.3">
      <c r="A51">
        <f t="shared" si="2"/>
        <v>0</v>
      </c>
      <c r="B51">
        <f t="shared" si="3"/>
        <v>0</v>
      </c>
      <c r="C51" s="1">
        <f t="shared" si="8"/>
        <v>1.3600000000000005</v>
      </c>
      <c r="D51" s="1">
        <f t="shared" si="9"/>
        <v>13.600000000000005</v>
      </c>
      <c r="E51" s="1">
        <f t="shared" si="6"/>
        <v>6.2557599999999436</v>
      </c>
      <c r="F51" s="1">
        <f>(D52-D51)/delta_t</f>
        <v>10.000000000000009</v>
      </c>
      <c r="G51" s="1">
        <f t="shared" si="7"/>
        <v>1.1329999999999174</v>
      </c>
      <c r="H51" s="1"/>
      <c r="I51" s="1"/>
      <c r="J51" s="1"/>
      <c r="K51" s="1"/>
    </row>
    <row r="52" spans="1:11" x14ac:dyDescent="0.3">
      <c r="A52">
        <f t="shared" si="2"/>
        <v>0</v>
      </c>
      <c r="B52">
        <f t="shared" si="3"/>
        <v>0</v>
      </c>
      <c r="C52" s="1">
        <f t="shared" si="8"/>
        <v>1.4000000000000006</v>
      </c>
      <c r="D52" s="1">
        <f t="shared" si="9"/>
        <v>14.000000000000005</v>
      </c>
      <c r="E52" s="1">
        <f t="shared" si="6"/>
        <v>6.2932319999999402</v>
      </c>
      <c r="F52" s="1">
        <f>(D53-D52)/delta_t</f>
        <v>10.000000000000009</v>
      </c>
      <c r="G52" s="1">
        <f t="shared" si="7"/>
        <v>0.93679999999991548</v>
      </c>
      <c r="H52" s="1"/>
      <c r="I52" s="1"/>
      <c r="J52" s="1"/>
      <c r="K52" s="1"/>
    </row>
    <row r="53" spans="1:11" x14ac:dyDescent="0.3">
      <c r="A53">
        <f t="shared" si="2"/>
        <v>0</v>
      </c>
      <c r="B53">
        <f t="shared" si="3"/>
        <v>0</v>
      </c>
      <c r="C53" s="1">
        <f t="shared" si="8"/>
        <v>1.4400000000000006</v>
      </c>
      <c r="D53" s="1">
        <f t="shared" si="9"/>
        <v>14.400000000000006</v>
      </c>
      <c r="E53" s="1">
        <f t="shared" si="6"/>
        <v>6.3228559999999367</v>
      </c>
      <c r="F53" s="1">
        <f>(D54-D53)/delta_t</f>
        <v>10.000000000000009</v>
      </c>
      <c r="G53" s="1">
        <f t="shared" si="7"/>
        <v>0.74059999999991355</v>
      </c>
      <c r="H53" s="1"/>
      <c r="I53" s="1"/>
      <c r="J53" s="1"/>
      <c r="K53" s="1"/>
    </row>
    <row r="54" spans="1:11" x14ac:dyDescent="0.3">
      <c r="A54">
        <f t="shared" si="2"/>
        <v>0</v>
      </c>
      <c r="B54">
        <f t="shared" si="3"/>
        <v>0</v>
      </c>
      <c r="C54" s="1">
        <f t="shared" si="8"/>
        <v>1.4800000000000006</v>
      </c>
      <c r="D54" s="1">
        <f t="shared" si="9"/>
        <v>14.800000000000006</v>
      </c>
      <c r="E54" s="1">
        <f t="shared" si="6"/>
        <v>6.3446319999999332</v>
      </c>
      <c r="F54" s="1">
        <f>(D55-D54)/delta_t</f>
        <v>10.000000000000009</v>
      </c>
      <c r="G54" s="1">
        <f t="shared" si="7"/>
        <v>0.54439999999991162</v>
      </c>
      <c r="H54" s="1"/>
      <c r="I54" s="1"/>
      <c r="J54" s="1"/>
      <c r="K54" s="1"/>
    </row>
    <row r="55" spans="1:11" x14ac:dyDescent="0.3">
      <c r="A55">
        <f t="shared" si="2"/>
        <v>0</v>
      </c>
      <c r="B55">
        <f t="shared" si="3"/>
        <v>0</v>
      </c>
      <c r="C55" s="1">
        <f t="shared" si="8"/>
        <v>1.5200000000000007</v>
      </c>
      <c r="D55" s="1">
        <f t="shared" si="9"/>
        <v>15.200000000000006</v>
      </c>
      <c r="E55" s="1">
        <f t="shared" si="6"/>
        <v>6.3585599999999296</v>
      </c>
      <c r="F55" s="1">
        <f>(D56-D55)/delta_t</f>
        <v>10.000000000000009</v>
      </c>
      <c r="G55" s="1">
        <f t="shared" si="7"/>
        <v>0.34819999999990969</v>
      </c>
      <c r="H55" s="1"/>
      <c r="I55" s="1"/>
      <c r="J55" s="1"/>
      <c r="K55" s="1"/>
    </row>
    <row r="56" spans="1:11" x14ac:dyDescent="0.3">
      <c r="A56">
        <f t="shared" si="2"/>
        <v>0</v>
      </c>
      <c r="B56">
        <f t="shared" si="3"/>
        <v>0</v>
      </c>
      <c r="C56" s="1">
        <f t="shared" si="8"/>
        <v>1.5600000000000007</v>
      </c>
      <c r="D56" s="1">
        <f t="shared" si="9"/>
        <v>15.600000000000007</v>
      </c>
      <c r="E56" s="1">
        <f t="shared" si="6"/>
        <v>6.3646399999999259</v>
      </c>
      <c r="F56" s="1">
        <f>(D57-D56)/delta_t</f>
        <v>10.000000000000009</v>
      </c>
      <c r="G56" s="1">
        <f t="shared" si="7"/>
        <v>0.15199999999990776</v>
      </c>
      <c r="H56" s="1"/>
      <c r="I56" s="1"/>
      <c r="J56" s="1"/>
      <c r="K56" s="1"/>
    </row>
    <row r="57" spans="1:11" x14ac:dyDescent="0.3">
      <c r="A57">
        <f t="shared" si="2"/>
        <v>0</v>
      </c>
      <c r="B57">
        <f t="shared" si="3"/>
        <v>1</v>
      </c>
      <c r="C57" s="1">
        <f t="shared" si="8"/>
        <v>1.6000000000000008</v>
      </c>
      <c r="D57" s="1">
        <f t="shared" si="9"/>
        <v>16.000000000000007</v>
      </c>
      <c r="E57" s="1">
        <f t="shared" si="6"/>
        <v>6.3628719999999221</v>
      </c>
      <c r="F57" s="1">
        <f>(D58-D57)/delta_t</f>
        <v>10.000000000000053</v>
      </c>
      <c r="G57" s="1">
        <f t="shared" si="7"/>
        <v>-4.4200000000094164E-2</v>
      </c>
      <c r="H57" s="1"/>
      <c r="I57" s="1"/>
      <c r="J57" s="1"/>
      <c r="K57" s="1"/>
    </row>
    <row r="58" spans="1:11" x14ac:dyDescent="0.3">
      <c r="A58">
        <f t="shared" si="2"/>
        <v>0</v>
      </c>
      <c r="B58">
        <f t="shared" si="3"/>
        <v>1</v>
      </c>
      <c r="C58" s="1">
        <f t="shared" si="8"/>
        <v>1.6400000000000008</v>
      </c>
      <c r="D58" s="1">
        <f t="shared" si="9"/>
        <v>16.400000000000009</v>
      </c>
      <c r="E58" s="1">
        <f t="shared" si="6"/>
        <v>6.3532559999999183</v>
      </c>
      <c r="F58" s="1">
        <f>(D59-D58)/delta_t</f>
        <v>9.9999999999999645</v>
      </c>
      <c r="G58" s="1">
        <f t="shared" si="7"/>
        <v>-0.24040000000009609</v>
      </c>
      <c r="H58" s="1"/>
      <c r="I58" s="1"/>
      <c r="J58" s="1"/>
      <c r="K58" s="1"/>
    </row>
    <row r="59" spans="1:11" x14ac:dyDescent="0.3">
      <c r="A59">
        <f t="shared" si="2"/>
        <v>0</v>
      </c>
      <c r="B59">
        <f t="shared" si="3"/>
        <v>1</v>
      </c>
      <c r="C59" s="1">
        <f t="shared" si="8"/>
        <v>1.6800000000000008</v>
      </c>
      <c r="D59" s="1">
        <f t="shared" si="9"/>
        <v>16.800000000000008</v>
      </c>
      <c r="E59" s="1">
        <f t="shared" si="6"/>
        <v>6.3357919999999144</v>
      </c>
      <c r="F59" s="1">
        <f>(D60-D59)/delta_t</f>
        <v>10.000000000000053</v>
      </c>
      <c r="G59" s="1">
        <f t="shared" si="7"/>
        <v>-0.43660000000009802</v>
      </c>
      <c r="H59" s="1"/>
      <c r="I59" s="1"/>
      <c r="J59" s="1"/>
      <c r="K59" s="1"/>
    </row>
    <row r="60" spans="1:11" x14ac:dyDescent="0.3">
      <c r="A60">
        <f t="shared" si="2"/>
        <v>0</v>
      </c>
      <c r="B60">
        <f t="shared" si="3"/>
        <v>1</v>
      </c>
      <c r="C60" s="1">
        <f t="shared" si="8"/>
        <v>1.7200000000000009</v>
      </c>
      <c r="D60" s="1">
        <f t="shared" si="9"/>
        <v>17.20000000000001</v>
      </c>
      <c r="E60" s="1">
        <f t="shared" si="6"/>
        <v>6.3104799999999104</v>
      </c>
      <c r="F60" s="1">
        <f>(D61-D60)/delta_t</f>
        <v>9.9999999999999645</v>
      </c>
      <c r="G60" s="1">
        <f t="shared" si="7"/>
        <v>-0.63280000000009995</v>
      </c>
      <c r="H60" s="1"/>
      <c r="I60" s="1"/>
      <c r="J60" s="1"/>
      <c r="K60" s="1"/>
    </row>
    <row r="61" spans="1:11" x14ac:dyDescent="0.3">
      <c r="A61">
        <f t="shared" si="2"/>
        <v>0</v>
      </c>
      <c r="B61">
        <f t="shared" si="3"/>
        <v>1</v>
      </c>
      <c r="C61" s="1">
        <f t="shared" si="8"/>
        <v>1.7600000000000009</v>
      </c>
      <c r="D61" s="1">
        <f t="shared" si="9"/>
        <v>17.600000000000009</v>
      </c>
      <c r="E61" s="1">
        <f t="shared" si="6"/>
        <v>6.2773199999999063</v>
      </c>
      <c r="F61" s="1">
        <f>(D62-D61)/delta_t</f>
        <v>10.000000000000053</v>
      </c>
      <c r="G61" s="1">
        <f t="shared" si="7"/>
        <v>-0.82900000000010188</v>
      </c>
      <c r="H61" s="1"/>
      <c r="I61" s="1"/>
      <c r="J61" s="1"/>
      <c r="K61" s="1"/>
    </row>
    <row r="62" spans="1:11" x14ac:dyDescent="0.3">
      <c r="A62">
        <f t="shared" si="2"/>
        <v>0</v>
      </c>
      <c r="B62">
        <f t="shared" si="3"/>
        <v>1</v>
      </c>
      <c r="C62" s="1">
        <f t="shared" si="8"/>
        <v>1.8000000000000009</v>
      </c>
      <c r="D62" s="1">
        <f t="shared" si="9"/>
        <v>18.000000000000011</v>
      </c>
      <c r="E62" s="1">
        <f t="shared" si="6"/>
        <v>6.2363119999999022</v>
      </c>
      <c r="F62" s="1">
        <f>(D63-D62)/delta_t</f>
        <v>9.9999999999999645</v>
      </c>
      <c r="G62" s="1">
        <f t="shared" si="7"/>
        <v>-1.0252000000001038</v>
      </c>
      <c r="H62" s="1"/>
      <c r="I62" s="1"/>
      <c r="J62" s="1"/>
      <c r="K62" s="1"/>
    </row>
    <row r="63" spans="1:11" x14ac:dyDescent="0.3">
      <c r="A63">
        <f t="shared" si="2"/>
        <v>0</v>
      </c>
      <c r="B63">
        <f t="shared" si="3"/>
        <v>1</v>
      </c>
      <c r="C63" s="1">
        <f t="shared" si="8"/>
        <v>1.840000000000001</v>
      </c>
      <c r="D63" s="1">
        <f t="shared" si="9"/>
        <v>18.400000000000009</v>
      </c>
      <c r="E63" s="1">
        <f t="shared" si="6"/>
        <v>6.1874559999998979</v>
      </c>
      <c r="F63" s="1">
        <f>(D64-D63)/delta_t</f>
        <v>10.000000000000053</v>
      </c>
      <c r="G63" s="1">
        <f t="shared" si="7"/>
        <v>-1.2214000000001057</v>
      </c>
      <c r="H63" s="1"/>
      <c r="I63" s="1"/>
      <c r="J63" s="1"/>
      <c r="K63" s="1"/>
    </row>
    <row r="64" spans="1:11" x14ac:dyDescent="0.3">
      <c r="A64">
        <f t="shared" si="2"/>
        <v>0</v>
      </c>
      <c r="B64">
        <f t="shared" si="3"/>
        <v>1</v>
      </c>
      <c r="C64" s="1">
        <f t="shared" si="8"/>
        <v>1.880000000000001</v>
      </c>
      <c r="D64" s="1">
        <f t="shared" si="9"/>
        <v>18.800000000000011</v>
      </c>
      <c r="E64" s="1">
        <f t="shared" si="6"/>
        <v>6.1307519999998936</v>
      </c>
      <c r="F64" s="1">
        <f>(D65-D64)/delta_t</f>
        <v>9.9999999999999645</v>
      </c>
      <c r="G64" s="1">
        <f t="shared" si="7"/>
        <v>-1.4176000000001077</v>
      </c>
      <c r="H64" s="1"/>
      <c r="I64" s="1"/>
      <c r="J64" s="1"/>
      <c r="K64" s="1"/>
    </row>
    <row r="65" spans="1:11" x14ac:dyDescent="0.3">
      <c r="A65">
        <f t="shared" si="2"/>
        <v>0</v>
      </c>
      <c r="B65">
        <f t="shared" si="3"/>
        <v>1</v>
      </c>
      <c r="C65" s="1">
        <f t="shared" si="8"/>
        <v>1.920000000000001</v>
      </c>
      <c r="D65" s="1">
        <f t="shared" si="9"/>
        <v>19.20000000000001</v>
      </c>
      <c r="E65" s="1">
        <f t="shared" si="6"/>
        <v>6.0661999999998892</v>
      </c>
      <c r="F65" s="1">
        <f>(D66-D65)/delta_t</f>
        <v>10.000000000000053</v>
      </c>
      <c r="G65" s="1">
        <f t="shared" si="7"/>
        <v>-1.6138000000001096</v>
      </c>
      <c r="H65" s="1"/>
      <c r="I65" s="1"/>
      <c r="J65" s="1"/>
      <c r="K65" s="1"/>
    </row>
    <row r="66" spans="1:11" x14ac:dyDescent="0.3">
      <c r="A66">
        <f t="shared" si="2"/>
        <v>0</v>
      </c>
      <c r="B66">
        <f t="shared" si="3"/>
        <v>1</v>
      </c>
      <c r="C66" s="1">
        <f t="shared" si="8"/>
        <v>1.9600000000000011</v>
      </c>
      <c r="D66" s="1">
        <f t="shared" si="9"/>
        <v>19.600000000000012</v>
      </c>
      <c r="E66" s="1">
        <f t="shared" si="6"/>
        <v>5.9937999999998848</v>
      </c>
      <c r="F66" s="1">
        <f>(D67-D66)/delta_t</f>
        <v>9.9999999999998757</v>
      </c>
      <c r="G66" s="1">
        <f t="shared" si="7"/>
        <v>-1.8100000000001115</v>
      </c>
      <c r="H66" s="1"/>
      <c r="I66" s="1"/>
      <c r="J66" s="1"/>
      <c r="K66" s="1"/>
    </row>
    <row r="67" spans="1:11" x14ac:dyDescent="0.3">
      <c r="A67">
        <f t="shared" si="2"/>
        <v>0</v>
      </c>
      <c r="B67">
        <f t="shared" si="3"/>
        <v>1</v>
      </c>
      <c r="C67" s="1">
        <f t="shared" si="8"/>
        <v>2.0000000000000009</v>
      </c>
      <c r="D67" s="1">
        <f t="shared" si="9"/>
        <v>20.000000000000007</v>
      </c>
      <c r="E67" s="1">
        <f t="shared" si="6"/>
        <v>5.9135519999998802</v>
      </c>
      <c r="F67" s="1">
        <f>(D68-D67)/delta_t</f>
        <v>10.000000000000053</v>
      </c>
      <c r="G67" s="1">
        <f t="shared" si="7"/>
        <v>-2.0062000000001134</v>
      </c>
      <c r="H67" s="1"/>
      <c r="I67" s="1"/>
      <c r="J67" s="1"/>
      <c r="K67" s="1"/>
    </row>
    <row r="68" spans="1:11" x14ac:dyDescent="0.3">
      <c r="A68">
        <f t="shared" si="2"/>
        <v>0</v>
      </c>
      <c r="B68">
        <f t="shared" si="3"/>
        <v>1</v>
      </c>
      <c r="C68" s="1">
        <f t="shared" si="8"/>
        <v>2.0400000000000009</v>
      </c>
      <c r="D68" s="1">
        <f t="shared" si="9"/>
        <v>20.400000000000009</v>
      </c>
      <c r="E68" s="1">
        <f t="shared" si="6"/>
        <v>5.8254559999998756</v>
      </c>
      <c r="F68" s="1">
        <f>(D69-D68)/delta_t</f>
        <v>10.000000000000053</v>
      </c>
      <c r="G68" s="1">
        <f t="shared" si="7"/>
        <v>-2.2024000000001154</v>
      </c>
      <c r="H68" s="1"/>
      <c r="I68" s="1"/>
      <c r="J68" s="1"/>
      <c r="K68" s="1"/>
    </row>
    <row r="69" spans="1:11" x14ac:dyDescent="0.3">
      <c r="A69">
        <f t="shared" si="2"/>
        <v>0</v>
      </c>
      <c r="B69">
        <f t="shared" si="3"/>
        <v>1</v>
      </c>
      <c r="C69" s="1">
        <f t="shared" si="8"/>
        <v>2.080000000000001</v>
      </c>
      <c r="D69" s="1">
        <f t="shared" si="9"/>
        <v>20.800000000000011</v>
      </c>
      <c r="E69" s="1">
        <f t="shared" si="6"/>
        <v>5.7295119999998709</v>
      </c>
      <c r="F69" s="1">
        <f>(D70-D69)/delta_t</f>
        <v>9.9999999999999645</v>
      </c>
      <c r="G69" s="1">
        <f t="shared" si="7"/>
        <v>-2.3986000000001173</v>
      </c>
      <c r="H69" s="1"/>
      <c r="I69" s="1"/>
      <c r="J69" s="1"/>
      <c r="K69" s="1"/>
    </row>
    <row r="70" spans="1:11" x14ac:dyDescent="0.3">
      <c r="A70">
        <f t="shared" si="2"/>
        <v>0</v>
      </c>
      <c r="B70">
        <f t="shared" si="3"/>
        <v>1</v>
      </c>
      <c r="C70" s="1">
        <f t="shared" si="8"/>
        <v>2.120000000000001</v>
      </c>
      <c r="D70" s="1">
        <f t="shared" si="9"/>
        <v>21.20000000000001</v>
      </c>
      <c r="E70" s="1">
        <f t="shared" si="6"/>
        <v>5.6257199999998662</v>
      </c>
      <c r="F70" s="1">
        <f>(D71-D70)/delta_t</f>
        <v>9.9999999999999645</v>
      </c>
      <c r="G70" s="1">
        <f t="shared" si="7"/>
        <v>-2.5948000000001192</v>
      </c>
      <c r="H70" s="1"/>
      <c r="I70" s="1"/>
      <c r="J70" s="1"/>
      <c r="K70" s="1"/>
    </row>
    <row r="71" spans="1:11" x14ac:dyDescent="0.3">
      <c r="A71">
        <f t="shared" si="2"/>
        <v>0</v>
      </c>
      <c r="B71">
        <f t="shared" si="3"/>
        <v>1</v>
      </c>
      <c r="C71" s="1">
        <f t="shared" si="8"/>
        <v>2.160000000000001</v>
      </c>
      <c r="D71" s="1">
        <f t="shared" si="9"/>
        <v>21.600000000000009</v>
      </c>
      <c r="E71" s="1">
        <f t="shared" si="6"/>
        <v>5.5140799999998613</v>
      </c>
      <c r="F71" s="1">
        <f>(D72-D71)/delta_t</f>
        <v>10.000000000000053</v>
      </c>
      <c r="G71" s="1">
        <f t="shared" si="7"/>
        <v>-2.7910000000001212</v>
      </c>
      <c r="H71" s="1"/>
      <c r="I71" s="1"/>
      <c r="J71" s="1"/>
      <c r="K71" s="1"/>
    </row>
    <row r="72" spans="1:11" x14ac:dyDescent="0.3">
      <c r="A72">
        <f t="shared" si="2"/>
        <v>0</v>
      </c>
      <c r="B72">
        <f t="shared" si="3"/>
        <v>1</v>
      </c>
      <c r="C72" s="1">
        <f t="shared" si="8"/>
        <v>2.2000000000000011</v>
      </c>
      <c r="D72" s="1">
        <f t="shared" si="9"/>
        <v>22.000000000000011</v>
      </c>
      <c r="E72" s="1">
        <f t="shared" si="6"/>
        <v>5.3945919999998564</v>
      </c>
      <c r="F72" s="1">
        <f>(D73-D72)/delta_t</f>
        <v>10.000000000000053</v>
      </c>
      <c r="G72" s="1">
        <f t="shared" si="7"/>
        <v>-2.9872000000001231</v>
      </c>
      <c r="H72" s="1"/>
      <c r="I72" s="1"/>
      <c r="J72" s="1"/>
      <c r="K72" s="1"/>
    </row>
    <row r="73" spans="1:11" x14ac:dyDescent="0.3">
      <c r="A73">
        <f t="shared" si="2"/>
        <v>0</v>
      </c>
      <c r="B73">
        <f t="shared" si="3"/>
        <v>1</v>
      </c>
      <c r="C73" s="1">
        <f t="shared" si="8"/>
        <v>2.2400000000000011</v>
      </c>
      <c r="D73" s="1">
        <f t="shared" si="9"/>
        <v>22.400000000000013</v>
      </c>
      <c r="E73" s="1">
        <f t="shared" si="6"/>
        <v>5.2672559999998514</v>
      </c>
      <c r="F73" s="1">
        <f>(D74-D73)/delta_t</f>
        <v>9.9999999999999645</v>
      </c>
      <c r="G73" s="1">
        <f t="shared" si="7"/>
        <v>-3.183400000000125</v>
      </c>
      <c r="H73" s="1"/>
      <c r="I73" s="1"/>
      <c r="J73" s="1"/>
      <c r="K73" s="1"/>
    </row>
    <row r="74" spans="1:11" x14ac:dyDescent="0.3">
      <c r="A74">
        <f t="shared" si="2"/>
        <v>0</v>
      </c>
      <c r="B74">
        <f t="shared" si="3"/>
        <v>1</v>
      </c>
      <c r="C74" s="1">
        <f t="shared" si="8"/>
        <v>2.2800000000000011</v>
      </c>
      <c r="D74" s="1">
        <f t="shared" si="9"/>
        <v>22.800000000000011</v>
      </c>
      <c r="E74" s="1">
        <f t="shared" si="6"/>
        <v>5.1320719999998463</v>
      </c>
      <c r="F74" s="1">
        <f>(D75-D74)/delta_t</f>
        <v>9.9999999999999645</v>
      </c>
      <c r="G74" s="1">
        <f t="shared" si="7"/>
        <v>-3.3796000000001269</v>
      </c>
      <c r="H74" s="1"/>
      <c r="I74" s="1"/>
      <c r="J74" s="1"/>
      <c r="K74" s="1"/>
    </row>
    <row r="75" spans="1:11" x14ac:dyDescent="0.3">
      <c r="A75">
        <f t="shared" si="2"/>
        <v>0</v>
      </c>
      <c r="B75">
        <f t="shared" si="3"/>
        <v>1</v>
      </c>
      <c r="C75" s="1">
        <f t="shared" si="8"/>
        <v>2.3200000000000012</v>
      </c>
      <c r="D75" s="1">
        <f t="shared" si="9"/>
        <v>23.20000000000001</v>
      </c>
      <c r="E75" s="1">
        <f t="shared" si="6"/>
        <v>4.9890399999998412</v>
      </c>
      <c r="F75" s="1">
        <f>(D76-D75)/delta_t</f>
        <v>10.000000000000053</v>
      </c>
      <c r="G75" s="1">
        <f t="shared" si="7"/>
        <v>-3.5758000000001289</v>
      </c>
      <c r="H75" s="1"/>
      <c r="I75" s="1"/>
      <c r="J75" s="1"/>
      <c r="K75" s="1"/>
    </row>
    <row r="76" spans="1:11" x14ac:dyDescent="0.3">
      <c r="A76">
        <f t="shared" si="2"/>
        <v>0</v>
      </c>
      <c r="B76">
        <f t="shared" si="3"/>
        <v>1</v>
      </c>
      <c r="C76" s="1">
        <f t="shared" si="8"/>
        <v>2.3600000000000012</v>
      </c>
      <c r="D76" s="1">
        <f t="shared" si="9"/>
        <v>23.600000000000012</v>
      </c>
      <c r="E76" s="1">
        <f t="shared" si="6"/>
        <v>4.8381599999998359</v>
      </c>
      <c r="F76" s="1">
        <f>(D77-D76)/delta_t</f>
        <v>10.000000000000053</v>
      </c>
      <c r="G76" s="1">
        <f t="shared" si="7"/>
        <v>-3.7720000000001308</v>
      </c>
      <c r="H76" s="1"/>
      <c r="I76" s="1"/>
      <c r="J76" s="1"/>
      <c r="K76" s="1"/>
    </row>
    <row r="77" spans="1:11" x14ac:dyDescent="0.3">
      <c r="A77">
        <f t="shared" si="2"/>
        <v>0</v>
      </c>
      <c r="B77">
        <f t="shared" si="3"/>
        <v>1</v>
      </c>
      <c r="C77" s="1">
        <f t="shared" si="8"/>
        <v>2.4000000000000012</v>
      </c>
      <c r="D77" s="1">
        <f t="shared" si="9"/>
        <v>24.000000000000014</v>
      </c>
      <c r="E77" s="1">
        <f t="shared" si="6"/>
        <v>4.6794319999998306</v>
      </c>
      <c r="F77" s="1">
        <f>(D78-D77)/delta_t</f>
        <v>9.9999999999999645</v>
      </c>
      <c r="G77" s="1">
        <f t="shared" si="7"/>
        <v>-3.9682000000001327</v>
      </c>
      <c r="H77" s="1"/>
      <c r="I77" s="1"/>
      <c r="J77" s="1"/>
      <c r="K77" s="1"/>
    </row>
    <row r="78" spans="1:11" x14ac:dyDescent="0.3">
      <c r="A78">
        <f t="shared" si="2"/>
        <v>0</v>
      </c>
      <c r="B78">
        <f t="shared" si="3"/>
        <v>1</v>
      </c>
      <c r="C78" s="1">
        <f t="shared" si="8"/>
        <v>2.4400000000000013</v>
      </c>
      <c r="D78" s="1">
        <f t="shared" si="9"/>
        <v>24.400000000000013</v>
      </c>
      <c r="E78" s="1">
        <f t="shared" si="6"/>
        <v>4.5128559999998252</v>
      </c>
      <c r="F78" s="1">
        <f>(D79-D78)/delta_t</f>
        <v>9.9999999999999645</v>
      </c>
      <c r="G78" s="1">
        <f t="shared" si="7"/>
        <v>-4.1644000000001347</v>
      </c>
      <c r="H78" s="1"/>
      <c r="I78" s="1"/>
      <c r="J78" s="1"/>
      <c r="K78" s="1"/>
    </row>
    <row r="79" spans="1:11" x14ac:dyDescent="0.3">
      <c r="A79">
        <f t="shared" si="2"/>
        <v>0</v>
      </c>
      <c r="B79">
        <f t="shared" si="3"/>
        <v>1</v>
      </c>
      <c r="C79" s="1">
        <f t="shared" si="8"/>
        <v>2.4800000000000013</v>
      </c>
      <c r="D79" s="1">
        <f t="shared" si="9"/>
        <v>24.800000000000011</v>
      </c>
      <c r="E79" s="1">
        <f t="shared" si="6"/>
        <v>4.3384319999998198</v>
      </c>
      <c r="F79" s="1">
        <f>(D80-D79)/delta_t</f>
        <v>10.000000000000053</v>
      </c>
      <c r="G79" s="1">
        <f t="shared" si="7"/>
        <v>-4.3606000000001366</v>
      </c>
      <c r="H79" s="1"/>
      <c r="I79" s="1"/>
      <c r="J79" s="1"/>
      <c r="K79" s="1"/>
    </row>
    <row r="80" spans="1:11" x14ac:dyDescent="0.3">
      <c r="A80">
        <f t="shared" si="2"/>
        <v>0</v>
      </c>
      <c r="B80">
        <f t="shared" si="3"/>
        <v>1</v>
      </c>
      <c r="C80" s="1">
        <f t="shared" si="8"/>
        <v>2.5200000000000014</v>
      </c>
      <c r="D80" s="1">
        <f t="shared" si="9"/>
        <v>25.200000000000014</v>
      </c>
      <c r="E80" s="1">
        <f t="shared" si="6"/>
        <v>4.1561599999998142</v>
      </c>
      <c r="F80" s="1">
        <f>(D81-D80)/delta_t</f>
        <v>10.000000000000053</v>
      </c>
      <c r="G80" s="1">
        <f t="shared" si="7"/>
        <v>-4.5568000000001385</v>
      </c>
      <c r="H80" s="1"/>
      <c r="I80" s="1"/>
      <c r="J80" s="1"/>
      <c r="K80" s="1"/>
    </row>
    <row r="81" spans="1:11" x14ac:dyDescent="0.3">
      <c r="A81">
        <f t="shared" si="2"/>
        <v>0</v>
      </c>
      <c r="B81">
        <f t="shared" si="3"/>
        <v>1</v>
      </c>
      <c r="C81" s="1">
        <f t="shared" si="8"/>
        <v>2.5600000000000014</v>
      </c>
      <c r="D81" s="1">
        <f t="shared" si="9"/>
        <v>25.600000000000016</v>
      </c>
      <c r="E81" s="1">
        <f t="shared" ref="E81:E104" si="10">E80+G80*delta_t -ortsf/2*delta_t^2</f>
        <v>3.9660399999998086</v>
      </c>
      <c r="F81" s="1">
        <f>(D82-D81)/delta_t</f>
        <v>9.9999999999999645</v>
      </c>
      <c r="G81" s="1">
        <f t="shared" ref="G81:G104" si="11">(E81-E80)/delta_t</f>
        <v>-4.7530000000001404</v>
      </c>
      <c r="H81" s="1"/>
      <c r="I81" s="1"/>
      <c r="J81" s="1"/>
      <c r="K81" s="1"/>
    </row>
    <row r="82" spans="1:11" x14ac:dyDescent="0.3">
      <c r="A82">
        <f t="shared" ref="A82:A104" si="12">IF(E82&gt;=0,0,1)</f>
        <v>0</v>
      </c>
      <c r="B82">
        <f t="shared" ref="B82:B104" si="13">IF(E82-E81&gt;0,0,1)</f>
        <v>1</v>
      </c>
      <c r="C82" s="1">
        <f t="shared" ref="C82:C105" si="14">C81+delta_t</f>
        <v>2.6000000000000014</v>
      </c>
      <c r="D82" s="1">
        <f t="shared" ref="D82:D105" si="15">vx*C82</f>
        <v>26.000000000000014</v>
      </c>
      <c r="E82" s="1">
        <f t="shared" si="10"/>
        <v>3.7680719999998029</v>
      </c>
      <c r="F82" s="1">
        <f>(D83-D82)/delta_t</f>
        <v>9.9999999999999645</v>
      </c>
      <c r="G82" s="1">
        <f t="shared" si="11"/>
        <v>-4.9492000000001424</v>
      </c>
      <c r="H82" s="1"/>
      <c r="I82" s="1"/>
      <c r="J82" s="1"/>
      <c r="K82" s="1"/>
    </row>
    <row r="83" spans="1:11" x14ac:dyDescent="0.3">
      <c r="A83">
        <f t="shared" si="12"/>
        <v>0</v>
      </c>
      <c r="B83">
        <f t="shared" si="13"/>
        <v>1</v>
      </c>
      <c r="C83" s="1">
        <f t="shared" si="14"/>
        <v>2.6400000000000015</v>
      </c>
      <c r="D83" s="1">
        <f t="shared" si="15"/>
        <v>26.400000000000013</v>
      </c>
      <c r="E83" s="1">
        <f t="shared" si="10"/>
        <v>3.5622559999997971</v>
      </c>
      <c r="F83" s="1">
        <f>(D84-D83)/delta_t</f>
        <v>10.000000000000053</v>
      </c>
      <c r="G83" s="1">
        <f t="shared" si="11"/>
        <v>-5.1454000000001443</v>
      </c>
      <c r="H83" s="1"/>
      <c r="I83" s="1"/>
      <c r="J83" s="1"/>
      <c r="K83" s="1"/>
    </row>
    <row r="84" spans="1:11" x14ac:dyDescent="0.3">
      <c r="A84">
        <f t="shared" si="12"/>
        <v>0</v>
      </c>
      <c r="B84">
        <f t="shared" si="13"/>
        <v>1</v>
      </c>
      <c r="C84" s="1">
        <f t="shared" si="14"/>
        <v>2.6800000000000015</v>
      </c>
      <c r="D84" s="1">
        <f t="shared" si="15"/>
        <v>26.800000000000015</v>
      </c>
      <c r="E84" s="1">
        <f t="shared" si="10"/>
        <v>3.3485919999997913</v>
      </c>
      <c r="F84" s="1">
        <f>(D85-D84)/delta_t</f>
        <v>10.000000000000053</v>
      </c>
      <c r="G84" s="1">
        <f t="shared" si="11"/>
        <v>-5.3416000000001462</v>
      </c>
      <c r="H84" s="1"/>
      <c r="I84" s="1"/>
      <c r="J84" s="1"/>
      <c r="K84" s="1"/>
    </row>
    <row r="85" spans="1:11" x14ac:dyDescent="0.3">
      <c r="A85">
        <f t="shared" si="12"/>
        <v>0</v>
      </c>
      <c r="B85">
        <f t="shared" si="13"/>
        <v>1</v>
      </c>
      <c r="C85" s="1">
        <f t="shared" si="14"/>
        <v>2.7200000000000015</v>
      </c>
      <c r="D85" s="1">
        <f t="shared" si="15"/>
        <v>27.200000000000017</v>
      </c>
      <c r="E85" s="1">
        <f t="shared" si="10"/>
        <v>3.1270799999997854</v>
      </c>
      <c r="F85" s="1">
        <f>(D86-D85)/delta_t</f>
        <v>9.9999999999999645</v>
      </c>
      <c r="G85" s="1">
        <f t="shared" si="11"/>
        <v>-5.5378000000001482</v>
      </c>
      <c r="H85" s="1"/>
      <c r="I85" s="1"/>
      <c r="J85" s="1"/>
      <c r="K85" s="1"/>
    </row>
    <row r="86" spans="1:11" x14ac:dyDescent="0.3">
      <c r="A86">
        <f t="shared" si="12"/>
        <v>0</v>
      </c>
      <c r="B86">
        <f t="shared" si="13"/>
        <v>1</v>
      </c>
      <c r="C86" s="1">
        <f t="shared" si="14"/>
        <v>2.7600000000000016</v>
      </c>
      <c r="D86" s="1">
        <f t="shared" si="15"/>
        <v>27.600000000000016</v>
      </c>
      <c r="E86" s="1">
        <f t="shared" si="10"/>
        <v>2.8977199999997794</v>
      </c>
      <c r="F86" s="1">
        <f>(D87-D86)/delta_t</f>
        <v>9.9999999999999645</v>
      </c>
      <c r="G86" s="1">
        <f t="shared" si="11"/>
        <v>-5.7340000000001501</v>
      </c>
      <c r="H86" s="1"/>
      <c r="I86" s="1"/>
      <c r="J86" s="1"/>
      <c r="K86" s="1"/>
    </row>
    <row r="87" spans="1:11" x14ac:dyDescent="0.3">
      <c r="A87">
        <f t="shared" si="12"/>
        <v>0</v>
      </c>
      <c r="B87">
        <f t="shared" si="13"/>
        <v>1</v>
      </c>
      <c r="C87" s="1">
        <f t="shared" si="14"/>
        <v>2.8000000000000016</v>
      </c>
      <c r="D87" s="1">
        <f t="shared" si="15"/>
        <v>28.000000000000014</v>
      </c>
      <c r="E87" s="1">
        <f t="shared" si="10"/>
        <v>2.6605119999997733</v>
      </c>
      <c r="F87" s="1">
        <f>(D88-D87)/delta_t</f>
        <v>10.000000000000053</v>
      </c>
      <c r="G87" s="1">
        <f t="shared" si="11"/>
        <v>-5.930200000000152</v>
      </c>
      <c r="H87" s="1"/>
      <c r="I87" s="1"/>
      <c r="J87" s="1"/>
      <c r="K87" s="1"/>
    </row>
    <row r="88" spans="1:11" x14ac:dyDescent="0.3">
      <c r="A88">
        <f t="shared" si="12"/>
        <v>0</v>
      </c>
      <c r="B88">
        <f t="shared" si="13"/>
        <v>1</v>
      </c>
      <c r="C88" s="1">
        <f t="shared" si="14"/>
        <v>2.8400000000000016</v>
      </c>
      <c r="D88" s="1">
        <f t="shared" si="15"/>
        <v>28.400000000000016</v>
      </c>
      <c r="E88" s="1">
        <f t="shared" si="10"/>
        <v>2.4154559999997671</v>
      </c>
      <c r="F88" s="1">
        <f>(D89-D88)/delta_t</f>
        <v>10.000000000000053</v>
      </c>
      <c r="G88" s="1">
        <f t="shared" si="11"/>
        <v>-6.1264000000001539</v>
      </c>
      <c r="H88" s="1"/>
      <c r="I88" s="1"/>
      <c r="J88" s="1"/>
      <c r="K88" s="1"/>
    </row>
    <row r="89" spans="1:11" x14ac:dyDescent="0.3">
      <c r="A89">
        <f t="shared" si="12"/>
        <v>0</v>
      </c>
      <c r="B89">
        <f t="shared" si="13"/>
        <v>1</v>
      </c>
      <c r="C89" s="1">
        <f t="shared" si="14"/>
        <v>2.8800000000000017</v>
      </c>
      <c r="D89" s="1">
        <f t="shared" si="15"/>
        <v>28.800000000000018</v>
      </c>
      <c r="E89" s="1">
        <f t="shared" si="10"/>
        <v>2.1625519999997609</v>
      </c>
      <c r="F89" s="1">
        <f>(D90-D89)/delta_t</f>
        <v>9.9999999999999645</v>
      </c>
      <c r="G89" s="1">
        <f t="shared" si="11"/>
        <v>-6.3226000000001559</v>
      </c>
      <c r="H89" s="1"/>
      <c r="I89" s="1"/>
      <c r="J89" s="1"/>
      <c r="K89" s="1"/>
    </row>
    <row r="90" spans="1:11" x14ac:dyDescent="0.3">
      <c r="A90">
        <f t="shared" si="12"/>
        <v>0</v>
      </c>
      <c r="B90">
        <f t="shared" si="13"/>
        <v>1</v>
      </c>
      <c r="C90" s="1">
        <f t="shared" si="14"/>
        <v>2.9200000000000017</v>
      </c>
      <c r="D90" s="1">
        <f t="shared" si="15"/>
        <v>29.200000000000017</v>
      </c>
      <c r="E90" s="1">
        <f t="shared" si="10"/>
        <v>1.9017999999997546</v>
      </c>
      <c r="F90" s="1">
        <f>(D91-D90)/delta_t</f>
        <v>9.9999999999999645</v>
      </c>
      <c r="G90" s="1">
        <f t="shared" si="11"/>
        <v>-6.5188000000001578</v>
      </c>
      <c r="H90" s="1"/>
      <c r="I90" s="1"/>
      <c r="J90" s="1"/>
      <c r="K90" s="1"/>
    </row>
    <row r="91" spans="1:11" x14ac:dyDescent="0.3">
      <c r="A91">
        <f t="shared" si="12"/>
        <v>0</v>
      </c>
      <c r="B91">
        <f t="shared" si="13"/>
        <v>1</v>
      </c>
      <c r="C91" s="1">
        <f t="shared" si="14"/>
        <v>2.9600000000000017</v>
      </c>
      <c r="D91" s="1">
        <f t="shared" si="15"/>
        <v>29.600000000000016</v>
      </c>
      <c r="E91" s="1">
        <f t="shared" si="10"/>
        <v>1.6331999999997482</v>
      </c>
      <c r="F91" s="1">
        <f>(D92-D91)/delta_t</f>
        <v>10.000000000000053</v>
      </c>
      <c r="G91" s="1">
        <f t="shared" si="11"/>
        <v>-6.7150000000001597</v>
      </c>
      <c r="H91" s="1"/>
      <c r="I91" s="1"/>
      <c r="J91" s="1"/>
      <c r="K91" s="1"/>
    </row>
    <row r="92" spans="1:11" x14ac:dyDescent="0.3">
      <c r="A92">
        <f t="shared" si="12"/>
        <v>0</v>
      </c>
      <c r="B92">
        <f t="shared" si="13"/>
        <v>1</v>
      </c>
      <c r="C92" s="1">
        <f t="shared" si="14"/>
        <v>3.0000000000000018</v>
      </c>
      <c r="D92" s="1">
        <f t="shared" si="15"/>
        <v>30.000000000000018</v>
      </c>
      <c r="E92" s="1">
        <f t="shared" si="10"/>
        <v>1.3567519999997417</v>
      </c>
      <c r="F92" s="1">
        <f>(D93-D92)/delta_t</f>
        <v>10.000000000000053</v>
      </c>
      <c r="G92" s="1">
        <f t="shared" si="11"/>
        <v>-6.9112000000001617</v>
      </c>
      <c r="H92" s="1"/>
      <c r="I92" s="1"/>
      <c r="J92" s="1"/>
      <c r="K92" s="1"/>
    </row>
    <row r="93" spans="1:11" x14ac:dyDescent="0.3">
      <c r="A93">
        <f t="shared" si="12"/>
        <v>0</v>
      </c>
      <c r="B93">
        <f t="shared" si="13"/>
        <v>1</v>
      </c>
      <c r="C93" s="1">
        <f t="shared" si="14"/>
        <v>3.0400000000000018</v>
      </c>
      <c r="D93" s="1">
        <f t="shared" si="15"/>
        <v>30.40000000000002</v>
      </c>
      <c r="E93" s="1">
        <f t="shared" si="10"/>
        <v>1.0724559999997352</v>
      </c>
      <c r="F93" s="1">
        <f>(D94-D93)/delta_t</f>
        <v>9.9999999999999645</v>
      </c>
      <c r="G93" s="1">
        <f t="shared" si="11"/>
        <v>-7.1074000000001636</v>
      </c>
      <c r="H93" s="1"/>
      <c r="I93" s="1"/>
      <c r="J93" s="1"/>
      <c r="K93" s="1"/>
    </row>
    <row r="94" spans="1:11" x14ac:dyDescent="0.3">
      <c r="A94">
        <f t="shared" si="12"/>
        <v>0</v>
      </c>
      <c r="B94">
        <f t="shared" si="13"/>
        <v>1</v>
      </c>
      <c r="C94" s="1">
        <f t="shared" si="14"/>
        <v>3.0800000000000018</v>
      </c>
      <c r="D94" s="1">
        <f t="shared" si="15"/>
        <v>30.800000000000018</v>
      </c>
      <c r="E94" s="1">
        <f t="shared" si="10"/>
        <v>0.78031199999972867</v>
      </c>
      <c r="F94" s="1">
        <f>(D95-D94)/delta_t</f>
        <v>9.9999999999999645</v>
      </c>
      <c r="G94" s="1">
        <f t="shared" si="11"/>
        <v>-7.3036000000001629</v>
      </c>
      <c r="H94" s="1"/>
      <c r="I94" s="1"/>
      <c r="J94" s="1"/>
      <c r="K94" s="1"/>
    </row>
    <row r="95" spans="1:11" x14ac:dyDescent="0.3">
      <c r="A95">
        <f t="shared" si="12"/>
        <v>0</v>
      </c>
      <c r="B95">
        <f t="shared" si="13"/>
        <v>1</v>
      </c>
      <c r="C95" s="1">
        <f t="shared" si="14"/>
        <v>3.1200000000000019</v>
      </c>
      <c r="D95" s="1">
        <f t="shared" si="15"/>
        <v>31.200000000000017</v>
      </c>
      <c r="E95" s="1">
        <f t="shared" si="10"/>
        <v>0.48031999999972214</v>
      </c>
      <c r="F95" s="1">
        <f>(D96-D95)/delta_t</f>
        <v>10.000000000000053</v>
      </c>
      <c r="G95" s="1">
        <f t="shared" si="11"/>
        <v>-7.499800000000163</v>
      </c>
      <c r="H95" s="1"/>
      <c r="I95" s="1"/>
      <c r="J95" s="1"/>
      <c r="K95" s="1"/>
    </row>
    <row r="96" spans="1:11" x14ac:dyDescent="0.3">
      <c r="A96">
        <f t="shared" si="12"/>
        <v>0</v>
      </c>
      <c r="B96">
        <f t="shared" si="13"/>
        <v>1</v>
      </c>
      <c r="C96" s="1">
        <f t="shared" si="14"/>
        <v>3.1600000000000019</v>
      </c>
      <c r="D96" s="1">
        <f t="shared" si="15"/>
        <v>31.600000000000019</v>
      </c>
      <c r="E96" s="1">
        <f t="shared" si="10"/>
        <v>0.17247999999971561</v>
      </c>
      <c r="F96" s="1">
        <f>(D97-D96)/delta_t</f>
        <v>10.000000000000053</v>
      </c>
      <c r="G96" s="1">
        <f t="shared" si="11"/>
        <v>-7.696000000000164</v>
      </c>
      <c r="H96" s="1"/>
      <c r="I96" s="1"/>
      <c r="J96" s="1"/>
      <c r="K96" s="1"/>
    </row>
    <row r="97" spans="1:11" x14ac:dyDescent="0.3">
      <c r="A97">
        <f t="shared" si="12"/>
        <v>1</v>
      </c>
      <c r="B97">
        <f t="shared" si="13"/>
        <v>1</v>
      </c>
      <c r="C97" s="1">
        <f t="shared" si="14"/>
        <v>3.200000000000002</v>
      </c>
      <c r="D97" s="1">
        <f t="shared" si="15"/>
        <v>32.000000000000021</v>
      </c>
      <c r="E97" s="1">
        <f t="shared" si="10"/>
        <v>-0.14320800000029094</v>
      </c>
      <c r="F97" s="1">
        <f>(D98-D97)/delta_t</f>
        <v>9.9999999999999645</v>
      </c>
      <c r="G97" s="1">
        <f t="shared" si="11"/>
        <v>-7.8922000000001624</v>
      </c>
      <c r="H97" s="1"/>
      <c r="I97" s="1"/>
      <c r="J97" s="1"/>
      <c r="K97" s="1"/>
    </row>
    <row r="98" spans="1:11" x14ac:dyDescent="0.3">
      <c r="A98">
        <f t="shared" si="12"/>
        <v>1</v>
      </c>
      <c r="B98">
        <f t="shared" si="13"/>
        <v>1</v>
      </c>
      <c r="C98" s="1">
        <f t="shared" si="14"/>
        <v>3.240000000000002</v>
      </c>
      <c r="D98" s="1">
        <f t="shared" si="15"/>
        <v>32.40000000000002</v>
      </c>
      <c r="E98" s="1">
        <f t="shared" si="10"/>
        <v>-0.46674400000029748</v>
      </c>
      <c r="F98" s="1">
        <f>(D99-D98)/delta_t</f>
        <v>9.9999999999999645</v>
      </c>
      <c r="G98" s="1">
        <f t="shared" si="11"/>
        <v>-8.0884000000001635</v>
      </c>
      <c r="H98" s="1"/>
      <c r="I98" s="1"/>
      <c r="J98" s="1"/>
      <c r="K98" s="1"/>
    </row>
    <row r="99" spans="1:11" x14ac:dyDescent="0.3">
      <c r="A99">
        <f t="shared" si="12"/>
        <v>1</v>
      </c>
      <c r="B99">
        <f t="shared" si="13"/>
        <v>1</v>
      </c>
      <c r="C99" s="1">
        <f t="shared" si="14"/>
        <v>3.280000000000002</v>
      </c>
      <c r="D99" s="1">
        <f t="shared" si="15"/>
        <v>32.800000000000018</v>
      </c>
      <c r="E99" s="1">
        <f t="shared" si="10"/>
        <v>-0.79812800000030404</v>
      </c>
      <c r="F99" s="1">
        <f>(D100-D99)/delta_t</f>
        <v>9.9999999999999645</v>
      </c>
      <c r="G99" s="1">
        <f t="shared" si="11"/>
        <v>-8.2846000000001645</v>
      </c>
      <c r="H99" s="1"/>
      <c r="I99" s="1"/>
      <c r="J99" s="1"/>
      <c r="K99" s="1"/>
    </row>
    <row r="100" spans="1:11" x14ac:dyDescent="0.3">
      <c r="A100">
        <f t="shared" si="12"/>
        <v>1</v>
      </c>
      <c r="B100">
        <f t="shared" si="13"/>
        <v>1</v>
      </c>
      <c r="C100" s="1">
        <f t="shared" si="14"/>
        <v>3.3200000000000021</v>
      </c>
      <c r="D100" s="1">
        <f t="shared" si="15"/>
        <v>33.200000000000017</v>
      </c>
      <c r="E100" s="1">
        <f t="shared" si="10"/>
        <v>-1.1373600000003106</v>
      </c>
      <c r="F100" s="1">
        <f>(D101-D100)/delta_t</f>
        <v>10.000000000000142</v>
      </c>
      <c r="G100" s="1">
        <f t="shared" si="11"/>
        <v>-8.4808000000001638</v>
      </c>
      <c r="H100" s="1"/>
      <c r="I100" s="1"/>
      <c r="J100" s="1"/>
      <c r="K100" s="1"/>
    </row>
    <row r="101" spans="1:11" x14ac:dyDescent="0.3">
      <c r="A101">
        <f t="shared" si="12"/>
        <v>1</v>
      </c>
      <c r="B101">
        <f t="shared" si="13"/>
        <v>1</v>
      </c>
      <c r="C101" s="1">
        <f t="shared" si="14"/>
        <v>3.3600000000000021</v>
      </c>
      <c r="D101" s="1">
        <f t="shared" si="15"/>
        <v>33.600000000000023</v>
      </c>
      <c r="E101" s="1">
        <f t="shared" si="10"/>
        <v>-1.4844400000003173</v>
      </c>
      <c r="F101" s="1">
        <f>(D102-D101)/delta_t</f>
        <v>9.9999999999999645</v>
      </c>
      <c r="G101" s="1">
        <f t="shared" si="11"/>
        <v>-8.6770000000001684</v>
      </c>
      <c r="H101" s="1"/>
      <c r="I101" s="1"/>
      <c r="J101" s="1"/>
      <c r="K101" s="1"/>
    </row>
    <row r="102" spans="1:11" x14ac:dyDescent="0.3">
      <c r="A102">
        <f t="shared" si="12"/>
        <v>1</v>
      </c>
      <c r="B102">
        <f t="shared" si="13"/>
        <v>1</v>
      </c>
      <c r="C102" s="1">
        <f t="shared" si="14"/>
        <v>3.4000000000000021</v>
      </c>
      <c r="D102" s="1">
        <f t="shared" si="15"/>
        <v>34.000000000000021</v>
      </c>
      <c r="E102" s="1">
        <f t="shared" si="10"/>
        <v>-1.8393680000003241</v>
      </c>
      <c r="F102" s="1">
        <f>(D103-D102)/delta_t</f>
        <v>9.9999999999999645</v>
      </c>
      <c r="G102" s="1">
        <f t="shared" si="11"/>
        <v>-8.8732000000001694</v>
      </c>
      <c r="H102" s="1"/>
      <c r="I102" s="1"/>
      <c r="J102" s="1"/>
      <c r="K102" s="1"/>
    </row>
    <row r="103" spans="1:11" x14ac:dyDescent="0.3">
      <c r="A103">
        <f t="shared" si="12"/>
        <v>1</v>
      </c>
      <c r="B103">
        <f t="shared" si="13"/>
        <v>1</v>
      </c>
      <c r="C103" s="1">
        <f t="shared" si="14"/>
        <v>3.4400000000000022</v>
      </c>
      <c r="D103" s="1">
        <f t="shared" si="15"/>
        <v>34.40000000000002</v>
      </c>
      <c r="E103" s="1">
        <f t="shared" si="10"/>
        <v>-2.2021440000003309</v>
      </c>
      <c r="F103" s="1">
        <f>(D104-D103)/delta_t</f>
        <v>10.000000000000142</v>
      </c>
      <c r="G103" s="1">
        <f t="shared" si="11"/>
        <v>-9.0694000000001722</v>
      </c>
      <c r="H103" s="1"/>
      <c r="I103" s="1"/>
      <c r="J103" s="1"/>
      <c r="K103" s="1"/>
    </row>
    <row r="104" spans="1:11" x14ac:dyDescent="0.3">
      <c r="A104">
        <f t="shared" si="12"/>
        <v>1</v>
      </c>
      <c r="B104">
        <f t="shared" si="13"/>
        <v>1</v>
      </c>
      <c r="C104" s="1">
        <f t="shared" si="14"/>
        <v>3.4800000000000022</v>
      </c>
      <c r="D104" s="1">
        <f t="shared" si="15"/>
        <v>34.800000000000026</v>
      </c>
      <c r="E104" s="1">
        <f t="shared" si="10"/>
        <v>-2.5727680000003379</v>
      </c>
      <c r="F104" s="1">
        <f>(D105-D104)/delta_t</f>
        <v>9.9999999999999645</v>
      </c>
      <c r="G104" s="1">
        <f t="shared" si="11"/>
        <v>-9.2656000000001733</v>
      </c>
      <c r="H104" s="1"/>
      <c r="I104" s="1"/>
      <c r="J104" s="1"/>
      <c r="K104" s="1"/>
    </row>
    <row r="105" spans="1:11" x14ac:dyDescent="0.3">
      <c r="C105" s="1">
        <f t="shared" si="14"/>
        <v>3.5200000000000022</v>
      </c>
      <c r="D105" s="1">
        <f t="shared" si="15"/>
        <v>35.200000000000024</v>
      </c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mit_Widerstand</vt:lpstr>
      <vt:lpstr>cW</vt:lpstr>
      <vt:lpstr>delta_t</vt:lpstr>
      <vt:lpstr>dichte</vt:lpstr>
      <vt:lpstr>fakt</vt:lpstr>
      <vt:lpstr>liste_h</vt:lpstr>
      <vt:lpstr>liste_w</vt:lpstr>
      <vt:lpstr>masse</vt:lpstr>
      <vt:lpstr>ortsf</vt:lpstr>
      <vt:lpstr>radius</vt:lpstr>
      <vt:lpstr>vx</vt:lpstr>
      <vt:lpstr>vy</vt:lpstr>
      <vt:lpstr>x_R</vt:lpstr>
      <vt:lpstr>y_R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Schwarz</dc:creator>
  <cp:lastModifiedBy>Richard</cp:lastModifiedBy>
  <dcterms:created xsi:type="dcterms:W3CDTF">2020-01-20T08:58:09Z</dcterms:created>
  <dcterms:modified xsi:type="dcterms:W3CDTF">2020-03-09T09:02:51Z</dcterms:modified>
</cp:coreProperties>
</file>