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Richard\Desktop\AB\"/>
    </mc:Choice>
  </mc:AlternateContent>
  <xr:revisionPtr revIDLastSave="0" documentId="13_ncr:1_{1899E661-D072-418D-8BBD-3DCD9C2B875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hne_Widerstand" sheetId="1" r:id="rId1"/>
  </sheets>
  <definedNames>
    <definedName name="cW">ohne_Widerstand!$C$11</definedName>
    <definedName name="delta_t">ohne_Widerstand!$C$9</definedName>
    <definedName name="fakt">ohne_Widerstand!$F$8</definedName>
    <definedName name="masse">ohne_Widerstand!$C$12</definedName>
    <definedName name="ortsf">ohne_Widerstand!$C$8</definedName>
    <definedName name="radius">ohne_Widerstand!$C$10</definedName>
    <definedName name="vx">ohne_Widerstand!$C$6</definedName>
    <definedName name="vy">ohne_Widerstand!$C$7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F8" i="1" l="1" a="1"/>
  <c r="F8" i="1" s="1"/>
  <c r="D16" i="1" l="1"/>
  <c r="E16" i="1" s="1"/>
  <c r="D17" i="1" l="1"/>
  <c r="E17" i="1" s="1"/>
  <c r="B16" i="1"/>
  <c r="D18" i="1" l="1"/>
  <c r="E18" i="1" s="1"/>
  <c r="B17" i="1"/>
  <c r="C16" i="1"/>
  <c r="D19" i="1" l="1"/>
  <c r="E19" i="1" s="1"/>
  <c r="B18" i="1"/>
  <c r="C17" i="1"/>
  <c r="D20" i="1" l="1"/>
  <c r="B19" i="1"/>
  <c r="C18" i="1"/>
  <c r="E20" i="1" l="1"/>
  <c r="D21" i="1" s="1"/>
  <c r="B20" i="1"/>
  <c r="C19" i="1"/>
  <c r="E21" i="1" l="1"/>
  <c r="D22" i="1"/>
  <c r="B21" i="1"/>
  <c r="C20" i="1"/>
  <c r="E22" i="1" l="1"/>
  <c r="D23" i="1" s="1"/>
  <c r="B22" i="1"/>
  <c r="C21" i="1"/>
  <c r="E23" i="1" l="1"/>
  <c r="D24" i="1"/>
  <c r="B23" i="1"/>
  <c r="C22" i="1"/>
  <c r="E24" i="1" l="1"/>
  <c r="D25" i="1"/>
  <c r="B24" i="1"/>
  <c r="C23" i="1"/>
  <c r="E25" i="1" l="1"/>
  <c r="D26" i="1"/>
  <c r="B25" i="1"/>
  <c r="C24" i="1"/>
  <c r="E26" i="1" l="1"/>
  <c r="D27" i="1"/>
  <c r="B26" i="1"/>
  <c r="C25" i="1"/>
  <c r="E27" i="1" l="1"/>
  <c r="D28" i="1"/>
  <c r="B27" i="1"/>
  <c r="C26" i="1"/>
  <c r="E28" i="1" l="1"/>
  <c r="D29" i="1"/>
  <c r="B28" i="1"/>
  <c r="C27" i="1"/>
  <c r="E29" i="1" l="1"/>
  <c r="D30" i="1"/>
  <c r="B29" i="1"/>
  <c r="C28" i="1"/>
  <c r="E30" i="1" l="1"/>
  <c r="D31" i="1"/>
  <c r="B30" i="1"/>
  <c r="C29" i="1"/>
  <c r="E31" i="1" l="1"/>
  <c r="D32" i="1"/>
  <c r="B31" i="1"/>
  <c r="C30" i="1"/>
  <c r="E32" i="1" l="1"/>
  <c r="D33" i="1"/>
  <c r="B32" i="1"/>
  <c r="C31" i="1"/>
  <c r="E33" i="1" l="1"/>
  <c r="D34" i="1"/>
  <c r="B33" i="1"/>
  <c r="C32" i="1"/>
  <c r="E34" i="1" l="1"/>
  <c r="D35" i="1"/>
  <c r="B34" i="1"/>
  <c r="C33" i="1"/>
  <c r="E35" i="1" l="1"/>
  <c r="D36" i="1"/>
  <c r="B35" i="1"/>
  <c r="C34" i="1"/>
  <c r="E36" i="1" l="1"/>
  <c r="D37" i="1"/>
  <c r="B36" i="1"/>
  <c r="C35" i="1"/>
  <c r="E37" i="1" l="1"/>
  <c r="D38" i="1"/>
  <c r="B37" i="1"/>
  <c r="C36" i="1"/>
  <c r="E38" i="1" l="1"/>
  <c r="D39" i="1"/>
  <c r="B38" i="1"/>
  <c r="C37" i="1"/>
  <c r="E39" i="1" l="1"/>
  <c r="D40" i="1"/>
  <c r="B39" i="1"/>
  <c r="C38" i="1"/>
  <c r="E40" i="1" l="1"/>
  <c r="D41" i="1"/>
  <c r="B40" i="1"/>
  <c r="C39" i="1"/>
  <c r="E41" i="1" l="1"/>
  <c r="D42" i="1"/>
  <c r="B41" i="1"/>
  <c r="C40" i="1"/>
  <c r="E42" i="1" l="1"/>
  <c r="D43" i="1"/>
  <c r="B42" i="1"/>
  <c r="C41" i="1"/>
  <c r="E43" i="1" l="1"/>
  <c r="D44" i="1"/>
  <c r="B43" i="1"/>
  <c r="C42" i="1"/>
  <c r="E44" i="1" l="1"/>
  <c r="D45" i="1"/>
  <c r="B44" i="1"/>
  <c r="C43" i="1"/>
  <c r="E45" i="1" l="1"/>
  <c r="D46" i="1"/>
  <c r="B45" i="1"/>
  <c r="C44" i="1"/>
  <c r="E46" i="1" l="1"/>
  <c r="D47" i="1"/>
  <c r="B46" i="1"/>
  <c r="C45" i="1"/>
  <c r="E47" i="1" l="1"/>
  <c r="D48" i="1"/>
  <c r="B47" i="1"/>
  <c r="C46" i="1"/>
  <c r="E48" i="1" l="1"/>
  <c r="D49" i="1"/>
  <c r="B48" i="1"/>
  <c r="C47" i="1"/>
  <c r="E49" i="1" l="1"/>
  <c r="D50" i="1"/>
  <c r="B49" i="1"/>
  <c r="C48" i="1"/>
  <c r="E50" i="1" l="1"/>
  <c r="D51" i="1"/>
  <c r="B50" i="1"/>
  <c r="C49" i="1"/>
  <c r="E51" i="1" l="1"/>
  <c r="D52" i="1"/>
  <c r="B51" i="1"/>
  <c r="C50" i="1"/>
  <c r="E52" i="1" l="1"/>
  <c r="D53" i="1"/>
  <c r="B52" i="1"/>
  <c r="C51" i="1"/>
  <c r="E53" i="1" l="1"/>
  <c r="D54" i="1"/>
  <c r="B53" i="1"/>
  <c r="C52" i="1"/>
  <c r="E54" i="1" l="1"/>
  <c r="D55" i="1"/>
  <c r="B54" i="1"/>
  <c r="C53" i="1"/>
  <c r="E55" i="1" l="1"/>
  <c r="D56" i="1"/>
  <c r="B55" i="1"/>
  <c r="C54" i="1"/>
  <c r="E56" i="1" l="1"/>
  <c r="D57" i="1"/>
  <c r="B56" i="1"/>
  <c r="C55" i="1"/>
  <c r="E57" i="1" l="1"/>
  <c r="D58" i="1"/>
  <c r="B57" i="1"/>
  <c r="C56" i="1"/>
  <c r="E58" i="1" l="1"/>
  <c r="D59" i="1"/>
  <c r="B58" i="1"/>
  <c r="C57" i="1"/>
  <c r="E59" i="1" l="1"/>
  <c r="D60" i="1"/>
  <c r="B59" i="1"/>
  <c r="C58" i="1"/>
  <c r="E60" i="1" l="1"/>
  <c r="D61" i="1" s="1"/>
  <c r="B60" i="1"/>
  <c r="C59" i="1"/>
  <c r="E61" i="1" l="1"/>
  <c r="D62" i="1"/>
  <c r="B61" i="1"/>
  <c r="C60" i="1"/>
  <c r="E62" i="1" l="1"/>
  <c r="D63" i="1"/>
  <c r="B62" i="1"/>
  <c r="C61" i="1"/>
  <c r="E63" i="1" l="1"/>
  <c r="D64" i="1"/>
  <c r="B63" i="1"/>
  <c r="C62" i="1"/>
  <c r="E64" i="1" l="1"/>
  <c r="D65" i="1"/>
  <c r="B64" i="1"/>
  <c r="C63" i="1"/>
  <c r="E65" i="1" l="1"/>
  <c r="D66" i="1"/>
  <c r="B65" i="1"/>
  <c r="C64" i="1"/>
  <c r="E66" i="1" l="1"/>
  <c r="D67" i="1"/>
  <c r="B66" i="1"/>
  <c r="C65" i="1"/>
  <c r="E67" i="1" l="1"/>
  <c r="D68" i="1"/>
  <c r="B67" i="1"/>
  <c r="C66" i="1"/>
  <c r="E68" i="1" l="1"/>
  <c r="D69" i="1"/>
  <c r="B68" i="1"/>
  <c r="C67" i="1"/>
  <c r="E69" i="1" l="1"/>
  <c r="D70" i="1"/>
  <c r="B69" i="1"/>
  <c r="C68" i="1"/>
  <c r="E70" i="1" l="1"/>
  <c r="D71" i="1"/>
  <c r="B70" i="1"/>
  <c r="C69" i="1"/>
  <c r="E71" i="1" l="1"/>
  <c r="D72" i="1"/>
  <c r="B71" i="1"/>
  <c r="C70" i="1"/>
  <c r="E72" i="1" l="1"/>
  <c r="D73" i="1"/>
  <c r="B72" i="1"/>
  <c r="C71" i="1"/>
  <c r="E73" i="1" l="1"/>
  <c r="D74" i="1" s="1"/>
  <c r="B73" i="1"/>
  <c r="C72" i="1"/>
  <c r="E74" i="1" l="1"/>
  <c r="D75" i="1" s="1"/>
  <c r="B74" i="1"/>
  <c r="C73" i="1"/>
  <c r="E75" i="1" l="1"/>
  <c r="D76" i="1" s="1"/>
  <c r="B75" i="1"/>
  <c r="C74" i="1"/>
  <c r="E76" i="1" l="1"/>
  <c r="D77" i="1"/>
  <c r="B76" i="1"/>
  <c r="C75" i="1"/>
  <c r="E77" i="1" l="1"/>
  <c r="D78" i="1" s="1"/>
  <c r="B77" i="1"/>
  <c r="C76" i="1"/>
  <c r="E78" i="1" l="1"/>
  <c r="D79" i="1"/>
  <c r="B78" i="1"/>
  <c r="C77" i="1"/>
  <c r="E79" i="1" l="1"/>
  <c r="D80" i="1"/>
  <c r="B79" i="1"/>
  <c r="C78" i="1"/>
  <c r="E80" i="1" l="1"/>
  <c r="D81" i="1"/>
  <c r="B80" i="1"/>
  <c r="C79" i="1"/>
  <c r="E81" i="1" l="1"/>
  <c r="D82" i="1"/>
  <c r="B81" i="1"/>
  <c r="C80" i="1"/>
  <c r="E82" i="1" l="1"/>
  <c r="D83" i="1"/>
  <c r="B82" i="1"/>
  <c r="C81" i="1"/>
  <c r="E83" i="1" l="1"/>
  <c r="D84" i="1"/>
  <c r="B83" i="1"/>
  <c r="C82" i="1"/>
  <c r="E84" i="1" l="1"/>
  <c r="D85" i="1"/>
  <c r="B84" i="1"/>
  <c r="C83" i="1"/>
  <c r="E85" i="1" l="1"/>
  <c r="D86" i="1"/>
  <c r="B85" i="1"/>
  <c r="C84" i="1"/>
  <c r="E86" i="1" l="1"/>
  <c r="D87" i="1"/>
  <c r="B86" i="1"/>
  <c r="C85" i="1"/>
  <c r="E87" i="1" l="1"/>
  <c r="D88" i="1"/>
  <c r="B87" i="1"/>
  <c r="C86" i="1"/>
  <c r="E88" i="1" l="1"/>
  <c r="D89" i="1"/>
  <c r="B88" i="1"/>
  <c r="C87" i="1"/>
  <c r="E89" i="1" l="1"/>
  <c r="D90" i="1" s="1"/>
  <c r="B89" i="1"/>
  <c r="C88" i="1"/>
  <c r="E90" i="1" l="1"/>
  <c r="D91" i="1" s="1"/>
  <c r="B90" i="1"/>
  <c r="C89" i="1"/>
  <c r="E91" i="1" l="1"/>
  <c r="D92" i="1" s="1"/>
  <c r="B91" i="1"/>
  <c r="C90" i="1"/>
  <c r="E92" i="1" l="1"/>
  <c r="D93" i="1" s="1"/>
  <c r="B92" i="1"/>
  <c r="C91" i="1"/>
  <c r="E93" i="1" l="1"/>
  <c r="D94" i="1"/>
  <c r="B93" i="1"/>
  <c r="C92" i="1"/>
  <c r="E94" i="1" l="1"/>
  <c r="D95" i="1" s="1"/>
  <c r="B94" i="1"/>
  <c r="C93" i="1"/>
  <c r="E95" i="1" l="1"/>
  <c r="D96" i="1" s="1"/>
  <c r="B95" i="1"/>
  <c r="C94" i="1"/>
  <c r="E96" i="1" l="1"/>
  <c r="D97" i="1" s="1"/>
  <c r="B96" i="1"/>
  <c r="C95" i="1"/>
  <c r="E97" i="1" l="1"/>
  <c r="D98" i="1"/>
  <c r="B97" i="1"/>
  <c r="C96" i="1"/>
  <c r="E98" i="1" l="1"/>
  <c r="D99" i="1"/>
  <c r="B98" i="1"/>
  <c r="C97" i="1"/>
  <c r="E99" i="1" l="1"/>
  <c r="D100" i="1"/>
  <c r="B99" i="1"/>
  <c r="C98" i="1"/>
  <c r="E100" i="1" l="1"/>
  <c r="D101" i="1"/>
  <c r="B100" i="1"/>
  <c r="C99" i="1"/>
  <c r="E101" i="1" l="1"/>
  <c r="D102" i="1"/>
  <c r="B101" i="1"/>
  <c r="C100" i="1"/>
  <c r="E102" i="1" l="1"/>
  <c r="D103" i="1"/>
  <c r="E103" i="1" s="1"/>
  <c r="B102" i="1"/>
  <c r="C101" i="1"/>
  <c r="B103" i="1" l="1"/>
  <c r="C103" i="1" s="1"/>
  <c r="C10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<sst xmlns="http://schemas.openxmlformats.org/spreadsheetml/2006/main" count="25" uniqueCount="21">
  <si>
    <t>Startwerte</t>
  </si>
  <si>
    <t>g</t>
  </si>
  <si>
    <t>m/s</t>
  </si>
  <si>
    <t>m/s^2</t>
  </si>
  <si>
    <t>dt</t>
  </si>
  <si>
    <t>s</t>
  </si>
  <si>
    <t>t</t>
  </si>
  <si>
    <t>x</t>
  </si>
  <si>
    <t>y</t>
  </si>
  <si>
    <t>Wurfweite</t>
  </si>
  <si>
    <t>m</t>
  </si>
  <si>
    <t>Schiefer Wurf - Methode der kleinen Schritte</t>
  </si>
  <si>
    <t>vx</t>
  </si>
  <si>
    <t>vy</t>
  </si>
  <si>
    <t>v_y</t>
  </si>
  <si>
    <t>Wurfhöhe</t>
  </si>
  <si>
    <t>k</t>
  </si>
  <si>
    <t>N/m</t>
  </si>
  <si>
    <t>cW</t>
  </si>
  <si>
    <t>radius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</si>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</sst>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2" fontId="2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0" fillId="0" borderId="3" xfId="0" applyFill="1" applyBorder="1"/>
    <xf numFmtId="2" fontId="2" fillId="2" borderId="3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Der</a:t>
            </a:r>
            <a:r>
              <a:rPr lang="de-DE" baseline="0"/>
              <a:t> schiefe Wurf - Methode der kleinen Schritte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9322769510960182E-2"/>
          <c:y val="7.4042002032432469E-2"/>
          <c:w val="0.94292583416162112"/>
          <c:h val="0.9039989248385096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ohne_Widerstand!$C$15:$C$103</c:f>
              <c:numCache>
                <c:formatCode>General</c:formatCode>
                <c:ptCount val="89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1.2000000000000002</c:v>
                </c:pt>
                <c:pt idx="7">
                  <c:v>1.4000000000000001</c:v>
                </c:pt>
                <c:pt idx="8">
                  <c:v>1.6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2.3999999999999995</c:v>
                </c:pt>
                <c:pt idx="13">
                  <c:v>2.5999999999999996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3.6000000000000005</c:v>
                </c:pt>
                <c:pt idx="19">
                  <c:v>3.8000000000000007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5.0000000000000009</c:v>
                </c:pt>
                <c:pt idx="26">
                  <c:v>5.2000000000000011</c:v>
                </c:pt>
                <c:pt idx="27">
                  <c:v>5.4000000000000012</c:v>
                </c:pt>
                <c:pt idx="28">
                  <c:v>5.6000000000000014</c:v>
                </c:pt>
                <c:pt idx="29">
                  <c:v>5.8000000000000016</c:v>
                </c:pt>
                <c:pt idx="30">
                  <c:v>6.0000000000000018</c:v>
                </c:pt>
                <c:pt idx="31">
                  <c:v>6.200000000000002</c:v>
                </c:pt>
                <c:pt idx="32">
                  <c:v>6.4000000000000021</c:v>
                </c:pt>
                <c:pt idx="33">
                  <c:v>6.6000000000000023</c:v>
                </c:pt>
                <c:pt idx="34">
                  <c:v>6.8000000000000025</c:v>
                </c:pt>
                <c:pt idx="35">
                  <c:v>7.0000000000000027</c:v>
                </c:pt>
                <c:pt idx="36">
                  <c:v>7.2000000000000028</c:v>
                </c:pt>
                <c:pt idx="37">
                  <c:v>7.400000000000003</c:v>
                </c:pt>
                <c:pt idx="38">
                  <c:v>7.6000000000000032</c:v>
                </c:pt>
                <c:pt idx="39">
                  <c:v>7.8000000000000034</c:v>
                </c:pt>
                <c:pt idx="40">
                  <c:v>8.0000000000000036</c:v>
                </c:pt>
                <c:pt idx="41">
                  <c:v>8.2000000000000046</c:v>
                </c:pt>
                <c:pt idx="42">
                  <c:v>8.4000000000000039</c:v>
                </c:pt>
                <c:pt idx="43">
                  <c:v>8.600000000000005</c:v>
                </c:pt>
                <c:pt idx="44">
                  <c:v>8.8000000000000043</c:v>
                </c:pt>
                <c:pt idx="45">
                  <c:v>9.0000000000000053</c:v>
                </c:pt>
                <c:pt idx="46">
                  <c:v>9.2000000000000046</c:v>
                </c:pt>
                <c:pt idx="47">
                  <c:v>9.4000000000000057</c:v>
                </c:pt>
                <c:pt idx="48">
                  <c:v>9.600000000000005</c:v>
                </c:pt>
                <c:pt idx="49">
                  <c:v>9.800000000000006</c:v>
                </c:pt>
                <c:pt idx="50">
                  <c:v>10.000000000000004</c:v>
                </c:pt>
                <c:pt idx="51">
                  <c:v>10.200000000000005</c:v>
                </c:pt>
                <c:pt idx="52">
                  <c:v>10.400000000000006</c:v>
                </c:pt>
                <c:pt idx="53">
                  <c:v>10.600000000000005</c:v>
                </c:pt>
                <c:pt idx="54">
                  <c:v>10.800000000000004</c:v>
                </c:pt>
                <c:pt idx="55">
                  <c:v>11.000000000000005</c:v>
                </c:pt>
                <c:pt idx="56">
                  <c:v>11.200000000000006</c:v>
                </c:pt>
                <c:pt idx="57">
                  <c:v>11.400000000000006</c:v>
                </c:pt>
                <c:pt idx="58">
                  <c:v>11.600000000000005</c:v>
                </c:pt>
                <c:pt idx="59">
                  <c:v>11.800000000000006</c:v>
                </c:pt>
                <c:pt idx="60">
                  <c:v>12.000000000000007</c:v>
                </c:pt>
                <c:pt idx="61">
                  <c:v>12.200000000000006</c:v>
                </c:pt>
                <c:pt idx="62">
                  <c:v>12.400000000000006</c:v>
                </c:pt>
                <c:pt idx="63">
                  <c:v>12.600000000000007</c:v>
                </c:pt>
                <c:pt idx="64">
                  <c:v>12.800000000000008</c:v>
                </c:pt>
                <c:pt idx="65">
                  <c:v>13.000000000000007</c:v>
                </c:pt>
                <c:pt idx="66">
                  <c:v>13.200000000000006</c:v>
                </c:pt>
                <c:pt idx="67">
                  <c:v>13.400000000000007</c:v>
                </c:pt>
                <c:pt idx="68">
                  <c:v>13.600000000000009</c:v>
                </c:pt>
                <c:pt idx="69">
                  <c:v>13.800000000000008</c:v>
                </c:pt>
                <c:pt idx="70">
                  <c:v>14.000000000000007</c:v>
                </c:pt>
                <c:pt idx="71">
                  <c:v>14.200000000000008</c:v>
                </c:pt>
                <c:pt idx="72">
                  <c:v>14.400000000000009</c:v>
                </c:pt>
                <c:pt idx="73">
                  <c:v>14.600000000000009</c:v>
                </c:pt>
                <c:pt idx="74">
                  <c:v>14.800000000000008</c:v>
                </c:pt>
                <c:pt idx="75">
                  <c:v>15.000000000000009</c:v>
                </c:pt>
                <c:pt idx="76">
                  <c:v>15.20000000000001</c:v>
                </c:pt>
                <c:pt idx="77">
                  <c:v>15.400000000000009</c:v>
                </c:pt>
                <c:pt idx="78">
                  <c:v>15.600000000000009</c:v>
                </c:pt>
                <c:pt idx="79">
                  <c:v>15.80000000000001</c:v>
                </c:pt>
                <c:pt idx="80">
                  <c:v>16.000000000000011</c:v>
                </c:pt>
                <c:pt idx="81">
                  <c:v>16.20000000000001</c:v>
                </c:pt>
                <c:pt idx="82">
                  <c:v>16.400000000000009</c:v>
                </c:pt>
                <c:pt idx="83">
                  <c:v>16.600000000000009</c:v>
                </c:pt>
                <c:pt idx="84">
                  <c:v>16.800000000000011</c:v>
                </c:pt>
                <c:pt idx="85">
                  <c:v>17.000000000000011</c:v>
                </c:pt>
                <c:pt idx="86">
                  <c:v>17.20000000000001</c:v>
                </c:pt>
                <c:pt idx="87">
                  <c:v>17.400000000000013</c:v>
                </c:pt>
                <c:pt idx="88">
                  <c:v>17.600000000000012</c:v>
                </c:pt>
              </c:numCache>
            </c:numRef>
          </c:xVal>
          <c:yVal>
            <c:numRef>
              <c:f>ohne_Widerstand!$D$15:$D$103</c:f>
              <c:numCache>
                <c:formatCode>General</c:formatCode>
                <c:ptCount val="89"/>
                <c:pt idx="0">
                  <c:v>0</c:v>
                </c:pt>
                <c:pt idx="1">
                  <c:v>0.19215200000000002</c:v>
                </c:pt>
                <c:pt idx="2">
                  <c:v>0.37645600000000007</c:v>
                </c:pt>
                <c:pt idx="3">
                  <c:v>0.55291200000000018</c:v>
                </c:pt>
                <c:pt idx="4">
                  <c:v>0.72152000000000038</c:v>
                </c:pt>
                <c:pt idx="5">
                  <c:v>0.88228000000000062</c:v>
                </c:pt>
                <c:pt idx="6">
                  <c:v>1.0351920000000008</c:v>
                </c:pt>
                <c:pt idx="7">
                  <c:v>1.1802560000000009</c:v>
                </c:pt>
                <c:pt idx="8">
                  <c:v>1.3174720000000009</c:v>
                </c:pt>
                <c:pt idx="9">
                  <c:v>1.4468400000000008</c:v>
                </c:pt>
                <c:pt idx="10">
                  <c:v>1.5683600000000006</c:v>
                </c:pt>
                <c:pt idx="11">
                  <c:v>1.6820320000000004</c:v>
                </c:pt>
                <c:pt idx="12">
                  <c:v>1.7878560000000001</c:v>
                </c:pt>
                <c:pt idx="13">
                  <c:v>1.8858319999999997</c:v>
                </c:pt>
                <c:pt idx="14">
                  <c:v>1.9759599999999993</c:v>
                </c:pt>
                <c:pt idx="15">
                  <c:v>2.0582399999999987</c:v>
                </c:pt>
                <c:pt idx="16">
                  <c:v>2.1326719999999981</c:v>
                </c:pt>
                <c:pt idx="17">
                  <c:v>2.1992559999999974</c:v>
                </c:pt>
                <c:pt idx="18">
                  <c:v>2.2579919999999967</c:v>
                </c:pt>
                <c:pt idx="19">
                  <c:v>2.3088799999999958</c:v>
                </c:pt>
                <c:pt idx="20">
                  <c:v>2.3519199999999949</c:v>
                </c:pt>
                <c:pt idx="21">
                  <c:v>2.3871119999999939</c:v>
                </c:pt>
                <c:pt idx="22">
                  <c:v>2.4144559999999928</c:v>
                </c:pt>
                <c:pt idx="23">
                  <c:v>2.4339519999999917</c:v>
                </c:pt>
                <c:pt idx="24">
                  <c:v>2.4455999999999904</c:v>
                </c:pt>
                <c:pt idx="25">
                  <c:v>2.4493999999999891</c:v>
                </c:pt>
                <c:pt idx="26">
                  <c:v>2.4453519999999878</c:v>
                </c:pt>
                <c:pt idx="27">
                  <c:v>2.4334559999999863</c:v>
                </c:pt>
                <c:pt idx="28">
                  <c:v>2.4137119999999848</c:v>
                </c:pt>
                <c:pt idx="29">
                  <c:v>2.3861199999999831</c:v>
                </c:pt>
                <c:pt idx="30">
                  <c:v>2.3506799999999815</c:v>
                </c:pt>
                <c:pt idx="31">
                  <c:v>2.3073919999999797</c:v>
                </c:pt>
                <c:pt idx="32">
                  <c:v>2.2562559999999778</c:v>
                </c:pt>
                <c:pt idx="33">
                  <c:v>2.1972719999999759</c:v>
                </c:pt>
                <c:pt idx="34">
                  <c:v>2.1304399999999739</c:v>
                </c:pt>
                <c:pt idx="35">
                  <c:v>2.0557599999999718</c:v>
                </c:pt>
                <c:pt idx="36">
                  <c:v>1.9732319999999697</c:v>
                </c:pt>
                <c:pt idx="37">
                  <c:v>1.8828559999999674</c:v>
                </c:pt>
                <c:pt idx="38">
                  <c:v>1.7846319999999651</c:v>
                </c:pt>
                <c:pt idx="39">
                  <c:v>1.6785599999999627</c:v>
                </c:pt>
                <c:pt idx="40">
                  <c:v>1.5646399999999603</c:v>
                </c:pt>
                <c:pt idx="41">
                  <c:v>1.4428719999999577</c:v>
                </c:pt>
                <c:pt idx="42">
                  <c:v>1.3132559999999551</c:v>
                </c:pt>
                <c:pt idx="43">
                  <c:v>1.1757919999999524</c:v>
                </c:pt>
                <c:pt idx="44">
                  <c:v>1.0304799999999497</c:v>
                </c:pt>
                <c:pt idx="45">
                  <c:v>0.87731999999994692</c:v>
                </c:pt>
                <c:pt idx="46">
                  <c:v>0.71631199999994422</c:v>
                </c:pt>
                <c:pt idx="47">
                  <c:v>0.54745599999994154</c:v>
                </c:pt>
                <c:pt idx="48">
                  <c:v>0.37075199999993885</c:v>
                </c:pt>
                <c:pt idx="49">
                  <c:v>0.18619999999993619</c:v>
                </c:pt>
                <c:pt idx="50">
                  <c:v>-6.2000000000664648E-3</c:v>
                </c:pt>
                <c:pt idx="51">
                  <c:v>-0.2064480000000691</c:v>
                </c:pt>
                <c:pt idx="52">
                  <c:v>-0.4145440000000718</c:v>
                </c:pt>
                <c:pt idx="53">
                  <c:v>-0.63048800000007443</c:v>
                </c:pt>
                <c:pt idx="54">
                  <c:v>-0.85428000000007709</c:v>
                </c:pt>
                <c:pt idx="55">
                  <c:v>-1.0859200000000797</c:v>
                </c:pt>
                <c:pt idx="56">
                  <c:v>-1.3254080000000825</c:v>
                </c:pt>
                <c:pt idx="57">
                  <c:v>-1.5727440000000854</c:v>
                </c:pt>
                <c:pt idx="58">
                  <c:v>-1.8279280000000884</c:v>
                </c:pt>
                <c:pt idx="59">
                  <c:v>-2.0909600000000914</c:v>
                </c:pt>
                <c:pt idx="60">
                  <c:v>-2.3618400000000945</c:v>
                </c:pt>
                <c:pt idx="61">
                  <c:v>-2.6405680000000977</c:v>
                </c:pt>
                <c:pt idx="62">
                  <c:v>-2.927144000000101</c:v>
                </c:pt>
                <c:pt idx="63">
                  <c:v>-3.2215680000001043</c:v>
                </c:pt>
                <c:pt idx="64">
                  <c:v>-3.5238400000001078</c:v>
                </c:pt>
                <c:pt idx="65">
                  <c:v>-3.8339600000001113</c:v>
                </c:pt>
                <c:pt idx="66">
                  <c:v>-4.1519280000001144</c:v>
                </c:pt>
                <c:pt idx="67">
                  <c:v>-4.4777440000001176</c:v>
                </c:pt>
                <c:pt idx="68">
                  <c:v>-4.8114080000001209</c:v>
                </c:pt>
                <c:pt idx="69">
                  <c:v>-5.1529200000001243</c:v>
                </c:pt>
                <c:pt idx="70">
                  <c:v>-5.5022800000001277</c:v>
                </c:pt>
                <c:pt idx="71">
                  <c:v>-5.8594880000001313</c:v>
                </c:pt>
                <c:pt idx="72">
                  <c:v>-6.2245440000001349</c:v>
                </c:pt>
                <c:pt idx="73">
                  <c:v>-6.5974480000001385</c:v>
                </c:pt>
                <c:pt idx="74">
                  <c:v>-6.9782000000001423</c:v>
                </c:pt>
                <c:pt idx="75">
                  <c:v>-7.3668000000001461</c:v>
                </c:pt>
                <c:pt idx="76">
                  <c:v>-7.76324800000015</c:v>
                </c:pt>
                <c:pt idx="77">
                  <c:v>-8.1675440000001522</c:v>
                </c:pt>
                <c:pt idx="78">
                  <c:v>-8.5796880000001536</c:v>
                </c:pt>
                <c:pt idx="79">
                  <c:v>-8.9996800000001542</c:v>
                </c:pt>
                <c:pt idx="80">
                  <c:v>-9.427520000000154</c:v>
                </c:pt>
                <c:pt idx="81">
                  <c:v>-9.863208000000153</c:v>
                </c:pt>
                <c:pt idx="82">
                  <c:v>-10.306744000000151</c:v>
                </c:pt>
                <c:pt idx="83">
                  <c:v>-10.758128000000148</c:v>
                </c:pt>
                <c:pt idx="84">
                  <c:v>-11.217360000000145</c:v>
                </c:pt>
                <c:pt idx="85">
                  <c:v>-11.684440000000141</c:v>
                </c:pt>
                <c:pt idx="86">
                  <c:v>-12.159368000000136</c:v>
                </c:pt>
                <c:pt idx="87">
                  <c:v>-12.64214400000013</c:v>
                </c:pt>
                <c:pt idx="88">
                  <c:v>-13.132768000000123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1E-46ED-BA83-54A1F830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391256"/>
        <c:axId val="476244504"/>
      </c:scatterChart>
      <c:valAx>
        <c:axId val="304391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6244504"/>
        <c:crosses val="autoZero"/>
        <c:crossBetween val="midCat"/>
      </c:valAx>
      <c:valAx>
        <c:axId val="47624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4391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30308</xdr:colOff>
      <xdr:row>3</xdr:row>
      <xdr:rowOff>20780</xdr:rowOff>
    </xdr:from>
    <xdr:to>
      <xdr:col>20</xdr:col>
      <xdr:colOff>87458</xdr:colOff>
      <xdr:row>37</xdr:row>
      <xdr:rowOff>51087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316925</xdr:colOff>
      <xdr:row>4</xdr:row>
      <xdr:rowOff>24246</xdr:rowOff>
    </xdr:from>
    <xdr:to>
      <xdr:col>8</xdr:col>
      <xdr:colOff>331085</xdr:colOff>
      <xdr:row>7</xdr:row>
      <xdr:rowOff>76201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7689" y="765464"/>
          <a:ext cx="575269" cy="654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"/>
  <sheetViews>
    <sheetView tabSelected="1" topLeftCell="A2" zoomScale="110" zoomScaleNormal="110" workbookViewId="0">
      <selection activeCell="G13" sqref="G13"/>
    </sheetView>
  </sheetViews>
  <sheetFormatPr baseColWidth="10" defaultRowHeight="14.4" x14ac:dyDescent="0.3"/>
  <cols>
    <col min="6" max="11" width="8.21875" customWidth="1"/>
  </cols>
  <sheetData>
    <row r="1" spans="2:7" x14ac:dyDescent="0.3">
      <c r="B1" t="s">
        <v>11</v>
      </c>
    </row>
    <row r="4" spans="2:7" ht="15.6" x14ac:dyDescent="0.3">
      <c r="B4" s="5" t="s">
        <v>0</v>
      </c>
      <c r="E4" s="2" t="s">
        <v>9</v>
      </c>
      <c r="F4" s="8"/>
      <c r="G4" s="2" t="s">
        <v>10</v>
      </c>
    </row>
    <row r="5" spans="2:7" ht="15.6" x14ac:dyDescent="0.3">
      <c r="E5" s="2" t="s">
        <v>15</v>
      </c>
      <c r="F5" s="8"/>
      <c r="G5" s="2" t="s">
        <v>10</v>
      </c>
    </row>
    <row r="6" spans="2:7" ht="15.6" x14ac:dyDescent="0.3">
      <c r="B6" s="1" t="s">
        <v>12</v>
      </c>
      <c r="C6" s="6">
        <v>5</v>
      </c>
      <c r="D6" s="1" t="s">
        <v>2</v>
      </c>
    </row>
    <row r="7" spans="2:7" ht="15.6" x14ac:dyDescent="0.3">
      <c r="B7" s="1" t="s">
        <v>13</v>
      </c>
      <c r="C7" s="6">
        <v>5</v>
      </c>
      <c r="D7" s="1" t="s">
        <v>2</v>
      </c>
    </row>
    <row r="8" spans="2:7" ht="15.6" x14ac:dyDescent="0.3">
      <c r="B8" s="1" t="s">
        <v>1</v>
      </c>
      <c r="C8" s="6">
        <v>9.81</v>
      </c>
      <c r="D8" s="1" t="s">
        <v>3</v>
      </c>
      <c r="E8" s="3" t="s">
        <v>16</v>
      </c>
      <c r="F8" s="9" cm="1">
        <f t="array" ref="F8">1/2*radius^2*PI()*cW</f>
        <v>7.0685834705770355E-3</v>
      </c>
      <c r="G8" s="3" t="s">
        <v>17</v>
      </c>
    </row>
    <row r="9" spans="2:7" ht="15.6" x14ac:dyDescent="0.3">
      <c r="B9" s="3" t="s">
        <v>4</v>
      </c>
      <c r="C9" s="6">
        <v>0.04</v>
      </c>
      <c r="D9" s="3" t="s">
        <v>5</v>
      </c>
    </row>
    <row r="10" spans="2:7" ht="15.6" x14ac:dyDescent="0.3">
      <c r="B10" s="3" t="s">
        <v>19</v>
      </c>
      <c r="C10" s="6">
        <v>0.1</v>
      </c>
      <c r="D10" s="3" t="s">
        <v>10</v>
      </c>
    </row>
    <row r="11" spans="2:7" ht="15.6" x14ac:dyDescent="0.3">
      <c r="B11" s="3" t="s">
        <v>18</v>
      </c>
      <c r="C11" s="6">
        <v>0.45</v>
      </c>
      <c r="D11" s="3"/>
    </row>
    <row r="12" spans="2:7" ht="15.6" x14ac:dyDescent="0.3">
      <c r="B12" s="10" t="s">
        <v>10</v>
      </c>
      <c r="C12" s="11">
        <v>0.5</v>
      </c>
      <c r="D12" s="10" t="s">
        <v>20</v>
      </c>
    </row>
    <row r="14" spans="2:7" ht="15.6" x14ac:dyDescent="0.3">
      <c r="B14" s="4" t="s">
        <v>6</v>
      </c>
      <c r="C14" s="4" t="s">
        <v>7</v>
      </c>
      <c r="D14" s="4" t="s">
        <v>8</v>
      </c>
      <c r="E14" s="7" t="s">
        <v>14</v>
      </c>
    </row>
    <row r="15" spans="2:7" x14ac:dyDescent="0.3">
      <c r="B15" s="1">
        <v>0</v>
      </c>
      <c r="C15" s="1">
        <v>0</v>
      </c>
      <c r="D15" s="1">
        <v>0</v>
      </c>
      <c r="E15" s="1">
        <f>vy</f>
        <v>5</v>
      </c>
    </row>
    <row r="16" spans="2:7" x14ac:dyDescent="0.3">
      <c r="B16" s="1">
        <f t="shared" ref="B16:B47" si="0">B15+delta_t</f>
        <v>0.04</v>
      </c>
      <c r="C16" s="1">
        <f t="shared" ref="C16:C47" si="1">vx*B16</f>
        <v>0.2</v>
      </c>
      <c r="D16" s="1">
        <f>D15+E15*delta_t -ortsf/2*delta_t^2</f>
        <v>0.19215200000000002</v>
      </c>
      <c r="E16" s="1">
        <f t="shared" ref="E16:E47" si="2">(D16-D15)/delta_t</f>
        <v>4.8038000000000007</v>
      </c>
    </row>
    <row r="17" spans="2:5" x14ac:dyDescent="0.3">
      <c r="B17" s="1">
        <f t="shared" si="0"/>
        <v>0.08</v>
      </c>
      <c r="C17" s="1">
        <f t="shared" si="1"/>
        <v>0.4</v>
      </c>
      <c r="D17" s="1">
        <f>D16+E16*delta_t -ortsf/2*delta_t^2</f>
        <v>0.37645600000000007</v>
      </c>
      <c r="E17" s="1">
        <f t="shared" si="2"/>
        <v>4.6076000000000015</v>
      </c>
    </row>
    <row r="18" spans="2:5" x14ac:dyDescent="0.3">
      <c r="B18" s="1">
        <f t="shared" si="0"/>
        <v>0.12</v>
      </c>
      <c r="C18" s="1">
        <f t="shared" si="1"/>
        <v>0.6</v>
      </c>
      <c r="D18" s="1">
        <f>D17+E17*delta_t -ortsf/2*delta_t^2</f>
        <v>0.55291200000000018</v>
      </c>
      <c r="E18" s="1">
        <f t="shared" si="2"/>
        <v>4.4114000000000031</v>
      </c>
    </row>
    <row r="19" spans="2:5" x14ac:dyDescent="0.3">
      <c r="B19" s="1">
        <f t="shared" si="0"/>
        <v>0.16</v>
      </c>
      <c r="C19" s="1">
        <f t="shared" si="1"/>
        <v>0.8</v>
      </c>
      <c r="D19" s="1">
        <f>D18+E18*delta_t -ortsf/2*delta_t^2</f>
        <v>0.72152000000000038</v>
      </c>
      <c r="E19" s="1">
        <f t="shared" si="2"/>
        <v>4.2152000000000047</v>
      </c>
    </row>
    <row r="20" spans="2:5" x14ac:dyDescent="0.3">
      <c r="B20" s="1">
        <f t="shared" si="0"/>
        <v>0.2</v>
      </c>
      <c r="C20" s="1">
        <f t="shared" si="1"/>
        <v>1</v>
      </c>
      <c r="D20" s="1">
        <f>D19+E19*delta_t -ortsf/2*delta_t^2</f>
        <v>0.88228000000000062</v>
      </c>
      <c r="E20" s="1">
        <f t="shared" si="2"/>
        <v>4.0190000000000055</v>
      </c>
    </row>
    <row r="21" spans="2:5" x14ac:dyDescent="0.3">
      <c r="B21" s="1">
        <f t="shared" si="0"/>
        <v>0.24000000000000002</v>
      </c>
      <c r="C21" s="1">
        <f t="shared" si="1"/>
        <v>1.2000000000000002</v>
      </c>
      <c r="D21" s="1">
        <f>D20+E20*delta_t -ortsf/2*delta_t^2</f>
        <v>1.0351920000000008</v>
      </c>
      <c r="E21" s="1">
        <f t="shared" si="2"/>
        <v>3.822800000000004</v>
      </c>
    </row>
    <row r="22" spans="2:5" x14ac:dyDescent="0.3">
      <c r="B22" s="1">
        <f t="shared" si="0"/>
        <v>0.28000000000000003</v>
      </c>
      <c r="C22" s="1">
        <f t="shared" si="1"/>
        <v>1.4000000000000001</v>
      </c>
      <c r="D22" s="1">
        <f>D21+E21*delta_t -ortsf/2*delta_t^2</f>
        <v>1.1802560000000009</v>
      </c>
      <c r="E22" s="1">
        <f t="shared" si="2"/>
        <v>3.626600000000002</v>
      </c>
    </row>
    <row r="23" spans="2:5" x14ac:dyDescent="0.3">
      <c r="B23" s="1">
        <f t="shared" si="0"/>
        <v>0.32</v>
      </c>
      <c r="C23" s="1">
        <f t="shared" si="1"/>
        <v>1.6</v>
      </c>
      <c r="D23" s="1">
        <f>D22+E22*delta_t -ortsf/2*delta_t^2</f>
        <v>1.3174720000000009</v>
      </c>
      <c r="E23" s="1">
        <f t="shared" si="2"/>
        <v>3.4304000000000001</v>
      </c>
    </row>
    <row r="24" spans="2:5" x14ac:dyDescent="0.3">
      <c r="B24" s="1">
        <f t="shared" si="0"/>
        <v>0.36</v>
      </c>
      <c r="C24" s="1">
        <f t="shared" si="1"/>
        <v>1.7999999999999998</v>
      </c>
      <c r="D24" s="1">
        <f>D23+E23*delta_t -ortsf/2*delta_t^2</f>
        <v>1.4468400000000008</v>
      </c>
      <c r="E24" s="1">
        <f t="shared" si="2"/>
        <v>3.2341999999999982</v>
      </c>
    </row>
    <row r="25" spans="2:5" x14ac:dyDescent="0.3">
      <c r="B25" s="1">
        <f t="shared" si="0"/>
        <v>0.39999999999999997</v>
      </c>
      <c r="C25" s="1">
        <f t="shared" si="1"/>
        <v>1.9999999999999998</v>
      </c>
      <c r="D25" s="1">
        <f>D24+E24*delta_t -ortsf/2*delta_t^2</f>
        <v>1.5683600000000006</v>
      </c>
      <c r="E25" s="1">
        <f t="shared" si="2"/>
        <v>3.0379999999999963</v>
      </c>
    </row>
    <row r="26" spans="2:5" x14ac:dyDescent="0.3">
      <c r="B26" s="1">
        <f t="shared" si="0"/>
        <v>0.43999999999999995</v>
      </c>
      <c r="C26" s="1">
        <f t="shared" si="1"/>
        <v>2.1999999999999997</v>
      </c>
      <c r="D26" s="1">
        <f>D25+E25*delta_t -ortsf/2*delta_t^2</f>
        <v>1.6820320000000004</v>
      </c>
      <c r="E26" s="1">
        <f t="shared" si="2"/>
        <v>2.8417999999999943</v>
      </c>
    </row>
    <row r="27" spans="2:5" x14ac:dyDescent="0.3">
      <c r="B27" s="1">
        <f t="shared" si="0"/>
        <v>0.47999999999999993</v>
      </c>
      <c r="C27" s="1">
        <f t="shared" si="1"/>
        <v>2.3999999999999995</v>
      </c>
      <c r="D27" s="1">
        <f>D26+E26*delta_t -ortsf/2*delta_t^2</f>
        <v>1.7878560000000001</v>
      </c>
      <c r="E27" s="1">
        <f t="shared" si="2"/>
        <v>2.6455999999999924</v>
      </c>
    </row>
    <row r="28" spans="2:5" x14ac:dyDescent="0.3">
      <c r="B28" s="1">
        <f t="shared" si="0"/>
        <v>0.51999999999999991</v>
      </c>
      <c r="C28" s="1">
        <f t="shared" si="1"/>
        <v>2.5999999999999996</v>
      </c>
      <c r="D28" s="1">
        <f>D27+E27*delta_t -ortsf/2*delta_t^2</f>
        <v>1.8858319999999997</v>
      </c>
      <c r="E28" s="1">
        <f t="shared" si="2"/>
        <v>2.4493999999999905</v>
      </c>
    </row>
    <row r="29" spans="2:5" x14ac:dyDescent="0.3">
      <c r="B29" s="1">
        <f t="shared" si="0"/>
        <v>0.55999999999999994</v>
      </c>
      <c r="C29" s="1">
        <f t="shared" si="1"/>
        <v>2.8</v>
      </c>
      <c r="D29" s="1">
        <f>D28+E28*delta_t -ortsf/2*delta_t^2</f>
        <v>1.9759599999999993</v>
      </c>
      <c r="E29" s="1">
        <f t="shared" si="2"/>
        <v>2.2531999999999885</v>
      </c>
    </row>
    <row r="30" spans="2:5" x14ac:dyDescent="0.3">
      <c r="B30" s="1">
        <f t="shared" si="0"/>
        <v>0.6</v>
      </c>
      <c r="C30" s="1">
        <f t="shared" si="1"/>
        <v>3</v>
      </c>
      <c r="D30" s="1">
        <f>D29+E29*delta_t -ortsf/2*delta_t^2</f>
        <v>2.0582399999999987</v>
      </c>
      <c r="E30" s="1">
        <f t="shared" si="2"/>
        <v>2.0569999999999866</v>
      </c>
    </row>
    <row r="31" spans="2:5" x14ac:dyDescent="0.3">
      <c r="B31" s="1">
        <f t="shared" si="0"/>
        <v>0.64</v>
      </c>
      <c r="C31" s="1">
        <f t="shared" si="1"/>
        <v>3.2</v>
      </c>
      <c r="D31" s="1">
        <f>D30+E30*delta_t -ortsf/2*delta_t^2</f>
        <v>2.1326719999999981</v>
      </c>
      <c r="E31" s="1">
        <f t="shared" si="2"/>
        <v>1.8607999999999847</v>
      </c>
    </row>
    <row r="32" spans="2:5" x14ac:dyDescent="0.3">
      <c r="B32" s="1">
        <f t="shared" si="0"/>
        <v>0.68</v>
      </c>
      <c r="C32" s="1">
        <f t="shared" si="1"/>
        <v>3.4000000000000004</v>
      </c>
      <c r="D32" s="1">
        <f>D31+E31*delta_t -ortsf/2*delta_t^2</f>
        <v>2.1992559999999974</v>
      </c>
      <c r="E32" s="1">
        <f t="shared" si="2"/>
        <v>1.6645999999999828</v>
      </c>
    </row>
    <row r="33" spans="2:5" x14ac:dyDescent="0.3">
      <c r="B33" s="1">
        <f t="shared" si="0"/>
        <v>0.72000000000000008</v>
      </c>
      <c r="C33" s="1">
        <f t="shared" si="1"/>
        <v>3.6000000000000005</v>
      </c>
      <c r="D33" s="1">
        <f>D32+E32*delta_t -ortsf/2*delta_t^2</f>
        <v>2.2579919999999967</v>
      </c>
      <c r="E33" s="1">
        <f t="shared" si="2"/>
        <v>1.4683999999999808</v>
      </c>
    </row>
    <row r="34" spans="2:5" x14ac:dyDescent="0.3">
      <c r="B34" s="1">
        <f t="shared" si="0"/>
        <v>0.76000000000000012</v>
      </c>
      <c r="C34" s="1">
        <f t="shared" si="1"/>
        <v>3.8000000000000007</v>
      </c>
      <c r="D34" s="1">
        <f>D33+E33*delta_t -ortsf/2*delta_t^2</f>
        <v>2.3088799999999958</v>
      </c>
      <c r="E34" s="1">
        <f t="shared" si="2"/>
        <v>1.2721999999999789</v>
      </c>
    </row>
    <row r="35" spans="2:5" x14ac:dyDescent="0.3">
      <c r="B35" s="1">
        <f t="shared" si="0"/>
        <v>0.80000000000000016</v>
      </c>
      <c r="C35" s="1">
        <f t="shared" si="1"/>
        <v>4.0000000000000009</v>
      </c>
      <c r="D35" s="1">
        <f>D34+E34*delta_t -ortsf/2*delta_t^2</f>
        <v>2.3519199999999949</v>
      </c>
      <c r="E35" s="1">
        <f t="shared" si="2"/>
        <v>1.075999999999977</v>
      </c>
    </row>
    <row r="36" spans="2:5" x14ac:dyDescent="0.3">
      <c r="B36" s="1">
        <f t="shared" si="0"/>
        <v>0.84000000000000019</v>
      </c>
      <c r="C36" s="1">
        <f t="shared" si="1"/>
        <v>4.2000000000000011</v>
      </c>
      <c r="D36" s="1">
        <f>D35+E35*delta_t -ortsf/2*delta_t^2</f>
        <v>2.3871119999999939</v>
      </c>
      <c r="E36" s="1">
        <f t="shared" si="2"/>
        <v>0.87979999999997505</v>
      </c>
    </row>
    <row r="37" spans="2:5" x14ac:dyDescent="0.3">
      <c r="B37" s="1">
        <f t="shared" si="0"/>
        <v>0.88000000000000023</v>
      </c>
      <c r="C37" s="1">
        <f t="shared" si="1"/>
        <v>4.4000000000000012</v>
      </c>
      <c r="D37" s="1">
        <f>D36+E36*delta_t -ortsf/2*delta_t^2</f>
        <v>2.4144559999999928</v>
      </c>
      <c r="E37" s="1">
        <f t="shared" si="2"/>
        <v>0.68359999999997312</v>
      </c>
    </row>
    <row r="38" spans="2:5" x14ac:dyDescent="0.3">
      <c r="B38" s="1">
        <f t="shared" si="0"/>
        <v>0.92000000000000026</v>
      </c>
      <c r="C38" s="1">
        <f t="shared" si="1"/>
        <v>4.6000000000000014</v>
      </c>
      <c r="D38" s="1">
        <f>D37+E37*delta_t -ortsf/2*delta_t^2</f>
        <v>2.4339519999999917</v>
      </c>
      <c r="E38" s="1">
        <f t="shared" si="2"/>
        <v>0.48739999999997119</v>
      </c>
    </row>
    <row r="39" spans="2:5" x14ac:dyDescent="0.3">
      <c r="B39" s="1">
        <f t="shared" si="0"/>
        <v>0.9600000000000003</v>
      </c>
      <c r="C39" s="1">
        <f t="shared" si="1"/>
        <v>4.8000000000000016</v>
      </c>
      <c r="D39" s="1">
        <f>D38+E38*delta_t -ortsf/2*delta_t^2</f>
        <v>2.4455999999999904</v>
      </c>
      <c r="E39" s="1">
        <f t="shared" si="2"/>
        <v>0.29119999999996926</v>
      </c>
    </row>
    <row r="40" spans="2:5" x14ac:dyDescent="0.3">
      <c r="B40" s="1">
        <f t="shared" si="0"/>
        <v>1.0000000000000002</v>
      </c>
      <c r="C40" s="1">
        <f t="shared" si="1"/>
        <v>5.0000000000000009</v>
      </c>
      <c r="D40" s="1">
        <f>D39+E39*delta_t -ortsf/2*delta_t^2</f>
        <v>2.4493999999999891</v>
      </c>
      <c r="E40" s="1">
        <f t="shared" si="2"/>
        <v>9.4999999999967333E-2</v>
      </c>
    </row>
    <row r="41" spans="2:5" x14ac:dyDescent="0.3">
      <c r="B41" s="1">
        <f t="shared" si="0"/>
        <v>1.0400000000000003</v>
      </c>
      <c r="C41" s="1">
        <f t="shared" si="1"/>
        <v>5.2000000000000011</v>
      </c>
      <c r="D41" s="1">
        <f>D40+E40*delta_t -ortsf/2*delta_t^2</f>
        <v>2.4453519999999878</v>
      </c>
      <c r="E41" s="1">
        <f t="shared" si="2"/>
        <v>-0.1012000000000346</v>
      </c>
    </row>
    <row r="42" spans="2:5" x14ac:dyDescent="0.3">
      <c r="B42" s="1">
        <f t="shared" si="0"/>
        <v>1.0800000000000003</v>
      </c>
      <c r="C42" s="1">
        <f t="shared" si="1"/>
        <v>5.4000000000000012</v>
      </c>
      <c r="D42" s="1">
        <f>D41+E41*delta_t -ortsf/2*delta_t^2</f>
        <v>2.4334559999999863</v>
      </c>
      <c r="E42" s="1">
        <f t="shared" si="2"/>
        <v>-0.29740000000003652</v>
      </c>
    </row>
    <row r="43" spans="2:5" x14ac:dyDescent="0.3">
      <c r="B43" s="1">
        <f t="shared" si="0"/>
        <v>1.1200000000000003</v>
      </c>
      <c r="C43" s="1">
        <f t="shared" si="1"/>
        <v>5.6000000000000014</v>
      </c>
      <c r="D43" s="1">
        <f>D42+E42*delta_t -ortsf/2*delta_t^2</f>
        <v>2.4137119999999848</v>
      </c>
      <c r="E43" s="1">
        <f t="shared" si="2"/>
        <v>-0.49360000000003845</v>
      </c>
    </row>
    <row r="44" spans="2:5" x14ac:dyDescent="0.3">
      <c r="B44" s="1">
        <f t="shared" si="0"/>
        <v>1.1600000000000004</v>
      </c>
      <c r="C44" s="1">
        <f t="shared" si="1"/>
        <v>5.8000000000000016</v>
      </c>
      <c r="D44" s="1">
        <f>D43+E43*delta_t -ortsf/2*delta_t^2</f>
        <v>2.3861199999999831</v>
      </c>
      <c r="E44" s="1">
        <f t="shared" si="2"/>
        <v>-0.68980000000004038</v>
      </c>
    </row>
    <row r="45" spans="2:5" x14ac:dyDescent="0.3">
      <c r="B45" s="1">
        <f t="shared" si="0"/>
        <v>1.2000000000000004</v>
      </c>
      <c r="C45" s="1">
        <f t="shared" si="1"/>
        <v>6.0000000000000018</v>
      </c>
      <c r="D45" s="1">
        <f>D44+E44*delta_t -ortsf/2*delta_t^2</f>
        <v>2.3506799999999815</v>
      </c>
      <c r="E45" s="1">
        <f t="shared" si="2"/>
        <v>-0.88600000000004231</v>
      </c>
    </row>
    <row r="46" spans="2:5" x14ac:dyDescent="0.3">
      <c r="B46" s="1">
        <f t="shared" si="0"/>
        <v>1.2400000000000004</v>
      </c>
      <c r="C46" s="1">
        <f t="shared" si="1"/>
        <v>6.200000000000002</v>
      </c>
      <c r="D46" s="1">
        <f>D45+E45*delta_t -ortsf/2*delta_t^2</f>
        <v>2.3073919999999797</v>
      </c>
      <c r="E46" s="1">
        <f t="shared" si="2"/>
        <v>-1.0822000000000442</v>
      </c>
    </row>
    <row r="47" spans="2:5" x14ac:dyDescent="0.3">
      <c r="B47" s="1">
        <f t="shared" si="0"/>
        <v>1.2800000000000005</v>
      </c>
      <c r="C47" s="1">
        <f t="shared" si="1"/>
        <v>6.4000000000000021</v>
      </c>
      <c r="D47" s="1">
        <f>D46+E46*delta_t -ortsf/2*delta_t^2</f>
        <v>2.2562559999999778</v>
      </c>
      <c r="E47" s="1">
        <f t="shared" si="2"/>
        <v>-1.2784000000000462</v>
      </c>
    </row>
    <row r="48" spans="2:5" x14ac:dyDescent="0.3">
      <c r="B48" s="1">
        <f t="shared" ref="B48:B79" si="3">B47+delta_t</f>
        <v>1.3200000000000005</v>
      </c>
      <c r="C48" s="1">
        <f t="shared" ref="C48:C79" si="4">vx*B48</f>
        <v>6.6000000000000023</v>
      </c>
      <c r="D48" s="1">
        <f>D47+E47*delta_t -ortsf/2*delta_t^2</f>
        <v>2.1972719999999759</v>
      </c>
      <c r="E48" s="1">
        <f>(D48-D47)/delta_t</f>
        <v>-1.4746000000000481</v>
      </c>
    </row>
    <row r="49" spans="2:5" x14ac:dyDescent="0.3">
      <c r="B49" s="1">
        <f t="shared" si="3"/>
        <v>1.3600000000000005</v>
      </c>
      <c r="C49" s="1">
        <f t="shared" si="4"/>
        <v>6.8000000000000025</v>
      </c>
      <c r="D49" s="1">
        <f>D48+E48*delta_t -ortsf/2*delta_t^2</f>
        <v>2.1304399999999739</v>
      </c>
      <c r="E49" s="1">
        <f>(D49-D48)/delta_t</f>
        <v>-1.67080000000005</v>
      </c>
    </row>
    <row r="50" spans="2:5" x14ac:dyDescent="0.3">
      <c r="B50" s="1">
        <f t="shared" si="3"/>
        <v>1.4000000000000006</v>
      </c>
      <c r="C50" s="1">
        <f t="shared" si="4"/>
        <v>7.0000000000000027</v>
      </c>
      <c r="D50" s="1">
        <f>D49+E49*delta_t -ortsf/2*delta_t^2</f>
        <v>2.0557599999999718</v>
      </c>
      <c r="E50" s="1">
        <f>(D50-D49)/delta_t</f>
        <v>-1.867000000000052</v>
      </c>
    </row>
    <row r="51" spans="2:5" x14ac:dyDescent="0.3">
      <c r="B51" s="1">
        <f t="shared" si="3"/>
        <v>1.4400000000000006</v>
      </c>
      <c r="C51" s="1">
        <f t="shared" si="4"/>
        <v>7.2000000000000028</v>
      </c>
      <c r="D51" s="1">
        <f>D50+E50*delta_t -ortsf/2*delta_t^2</f>
        <v>1.9732319999999697</v>
      </c>
      <c r="E51" s="1">
        <f>(D51-D50)/delta_t</f>
        <v>-2.0632000000000539</v>
      </c>
    </row>
    <row r="52" spans="2:5" x14ac:dyDescent="0.3">
      <c r="B52" s="1">
        <f t="shared" si="3"/>
        <v>1.4800000000000006</v>
      </c>
      <c r="C52" s="1">
        <f t="shared" si="4"/>
        <v>7.400000000000003</v>
      </c>
      <c r="D52" s="1">
        <f>D51+E51*delta_t -ortsf/2*delta_t^2</f>
        <v>1.8828559999999674</v>
      </c>
      <c r="E52" s="1">
        <f>(D52-D51)/delta_t</f>
        <v>-2.2594000000000558</v>
      </c>
    </row>
    <row r="53" spans="2:5" x14ac:dyDescent="0.3">
      <c r="B53" s="1">
        <f t="shared" si="3"/>
        <v>1.5200000000000007</v>
      </c>
      <c r="C53" s="1">
        <f t="shared" si="4"/>
        <v>7.6000000000000032</v>
      </c>
      <c r="D53" s="1">
        <f>D52+E52*delta_t -ortsf/2*delta_t^2</f>
        <v>1.7846319999999651</v>
      </c>
      <c r="E53" s="1">
        <f>(D53-D52)/delta_t</f>
        <v>-2.4556000000000577</v>
      </c>
    </row>
    <row r="54" spans="2:5" x14ac:dyDescent="0.3">
      <c r="B54" s="1">
        <f t="shared" si="3"/>
        <v>1.5600000000000007</v>
      </c>
      <c r="C54" s="1">
        <f t="shared" si="4"/>
        <v>7.8000000000000034</v>
      </c>
      <c r="D54" s="1">
        <f>D53+E53*delta_t -ortsf/2*delta_t^2</f>
        <v>1.6785599999999627</v>
      </c>
      <c r="E54" s="1">
        <f>(D54-D53)/delta_t</f>
        <v>-2.6518000000000597</v>
      </c>
    </row>
    <row r="55" spans="2:5" x14ac:dyDescent="0.3">
      <c r="B55" s="1">
        <f t="shared" si="3"/>
        <v>1.6000000000000008</v>
      </c>
      <c r="C55" s="1">
        <f t="shared" si="4"/>
        <v>8.0000000000000036</v>
      </c>
      <c r="D55" s="1">
        <f>D54+E54*delta_t -ortsf/2*delta_t^2</f>
        <v>1.5646399999999603</v>
      </c>
      <c r="E55" s="1">
        <f>(D55-D54)/delta_t</f>
        <v>-2.8480000000000616</v>
      </c>
    </row>
    <row r="56" spans="2:5" x14ac:dyDescent="0.3">
      <c r="B56" s="1">
        <f t="shared" si="3"/>
        <v>1.6400000000000008</v>
      </c>
      <c r="C56" s="1">
        <f t="shared" si="4"/>
        <v>8.2000000000000046</v>
      </c>
      <c r="D56" s="1">
        <f>D55+E55*delta_t -ortsf/2*delta_t^2</f>
        <v>1.4428719999999577</v>
      </c>
      <c r="E56" s="1">
        <f>(D56-D55)/delta_t</f>
        <v>-3.0442000000000635</v>
      </c>
    </row>
    <row r="57" spans="2:5" x14ac:dyDescent="0.3">
      <c r="B57" s="1">
        <f t="shared" si="3"/>
        <v>1.6800000000000008</v>
      </c>
      <c r="C57" s="1">
        <f t="shared" si="4"/>
        <v>8.4000000000000039</v>
      </c>
      <c r="D57" s="1">
        <f>D56+E56*delta_t -ortsf/2*delta_t^2</f>
        <v>1.3132559999999551</v>
      </c>
      <c r="E57" s="1">
        <f>(D57-D56)/delta_t</f>
        <v>-3.2404000000000655</v>
      </c>
    </row>
    <row r="58" spans="2:5" x14ac:dyDescent="0.3">
      <c r="B58" s="1">
        <f t="shared" si="3"/>
        <v>1.7200000000000009</v>
      </c>
      <c r="C58" s="1">
        <f t="shared" si="4"/>
        <v>8.600000000000005</v>
      </c>
      <c r="D58" s="1">
        <f>D57+E57*delta_t -ortsf/2*delta_t^2</f>
        <v>1.1757919999999524</v>
      </c>
      <c r="E58" s="1">
        <f>(D58-D57)/delta_t</f>
        <v>-3.4366000000000674</v>
      </c>
    </row>
    <row r="59" spans="2:5" x14ac:dyDescent="0.3">
      <c r="B59" s="1">
        <f t="shared" si="3"/>
        <v>1.7600000000000009</v>
      </c>
      <c r="C59" s="1">
        <f t="shared" si="4"/>
        <v>8.8000000000000043</v>
      </c>
      <c r="D59" s="1">
        <f>D58+E58*delta_t -ortsf/2*delta_t^2</f>
        <v>1.0304799999999497</v>
      </c>
      <c r="E59" s="1">
        <f>(D59-D58)/delta_t</f>
        <v>-3.6328000000000693</v>
      </c>
    </row>
    <row r="60" spans="2:5" x14ac:dyDescent="0.3">
      <c r="B60" s="1">
        <f t="shared" si="3"/>
        <v>1.8000000000000009</v>
      </c>
      <c r="C60" s="1">
        <f t="shared" si="4"/>
        <v>9.0000000000000053</v>
      </c>
      <c r="D60" s="1">
        <f>D59+E59*delta_t -ortsf/2*delta_t^2</f>
        <v>0.87731999999994692</v>
      </c>
      <c r="E60" s="1">
        <f>(D60-D59)/delta_t</f>
        <v>-3.8290000000000686</v>
      </c>
    </row>
    <row r="61" spans="2:5" x14ac:dyDescent="0.3">
      <c r="B61" s="1">
        <f t="shared" si="3"/>
        <v>1.840000000000001</v>
      </c>
      <c r="C61" s="1">
        <f t="shared" si="4"/>
        <v>9.2000000000000046</v>
      </c>
      <c r="D61" s="1">
        <f>D60+E60*delta_t -ortsf/2*delta_t^2</f>
        <v>0.71631199999994422</v>
      </c>
      <c r="E61" s="1">
        <f>(D61-D60)/delta_t</f>
        <v>-4.0252000000000674</v>
      </c>
    </row>
    <row r="62" spans="2:5" x14ac:dyDescent="0.3">
      <c r="B62" s="1">
        <f t="shared" si="3"/>
        <v>1.880000000000001</v>
      </c>
      <c r="C62" s="1">
        <f t="shared" si="4"/>
        <v>9.4000000000000057</v>
      </c>
      <c r="D62" s="1">
        <f>D61+E61*delta_t -ortsf/2*delta_t^2</f>
        <v>0.54745599999994154</v>
      </c>
      <c r="E62" s="1">
        <f>(D62-D61)/delta_t</f>
        <v>-4.2214000000000667</v>
      </c>
    </row>
    <row r="63" spans="2:5" x14ac:dyDescent="0.3">
      <c r="B63" s="1">
        <f t="shared" si="3"/>
        <v>1.920000000000001</v>
      </c>
      <c r="C63" s="1">
        <f t="shared" si="4"/>
        <v>9.600000000000005</v>
      </c>
      <c r="D63" s="1">
        <f>D62+E62*delta_t -ortsf/2*delta_t^2</f>
        <v>0.37075199999993885</v>
      </c>
      <c r="E63" s="1">
        <f>(D63-D62)/delta_t</f>
        <v>-4.4176000000000668</v>
      </c>
    </row>
    <row r="64" spans="2:5" x14ac:dyDescent="0.3">
      <c r="B64" s="1">
        <f t="shared" si="3"/>
        <v>1.9600000000000011</v>
      </c>
      <c r="C64" s="1">
        <f t="shared" si="4"/>
        <v>9.800000000000006</v>
      </c>
      <c r="D64" s="1">
        <f>D63+E63*delta_t -ortsf/2*delta_t^2</f>
        <v>0.18619999999993619</v>
      </c>
      <c r="E64" s="1">
        <f>(D64-D63)/delta_t</f>
        <v>-4.6138000000000661</v>
      </c>
    </row>
    <row r="65" spans="2:5" x14ac:dyDescent="0.3">
      <c r="B65" s="1">
        <f t="shared" si="3"/>
        <v>2.0000000000000009</v>
      </c>
      <c r="C65" s="1">
        <f t="shared" si="4"/>
        <v>10.000000000000004</v>
      </c>
      <c r="D65" s="1">
        <f>D64+E64*delta_t -ortsf/2*delta_t^2</f>
        <v>-6.2000000000664648E-3</v>
      </c>
      <c r="E65" s="1">
        <f>(D65-D64)/delta_t</f>
        <v>-4.8100000000000662</v>
      </c>
    </row>
    <row r="66" spans="2:5" x14ac:dyDescent="0.3">
      <c r="B66" s="1">
        <f t="shared" si="3"/>
        <v>2.0400000000000009</v>
      </c>
      <c r="C66" s="1">
        <f t="shared" si="4"/>
        <v>10.200000000000005</v>
      </c>
      <c r="D66" s="1">
        <f>D65+E65*delta_t -ortsf/2*delta_t^2</f>
        <v>-0.2064480000000691</v>
      </c>
      <c r="E66" s="1">
        <f>(D66-D65)/delta_t</f>
        <v>-5.0062000000000664</v>
      </c>
    </row>
    <row r="67" spans="2:5" x14ac:dyDescent="0.3">
      <c r="B67" s="1">
        <f t="shared" si="3"/>
        <v>2.080000000000001</v>
      </c>
      <c r="C67" s="1">
        <f t="shared" si="4"/>
        <v>10.400000000000006</v>
      </c>
      <c r="D67" s="1">
        <f>D66+E66*delta_t -ortsf/2*delta_t^2</f>
        <v>-0.4145440000000718</v>
      </c>
      <c r="E67" s="1">
        <f>(D67-D66)/delta_t</f>
        <v>-5.2024000000000674</v>
      </c>
    </row>
    <row r="68" spans="2:5" x14ac:dyDescent="0.3">
      <c r="B68" s="1">
        <f t="shared" si="3"/>
        <v>2.120000000000001</v>
      </c>
      <c r="C68" s="1">
        <f t="shared" si="4"/>
        <v>10.600000000000005</v>
      </c>
      <c r="D68" s="1">
        <f>D67+E67*delta_t -ortsf/2*delta_t^2</f>
        <v>-0.63048800000007443</v>
      </c>
      <c r="E68" s="1">
        <f>(D68-D67)/delta_t</f>
        <v>-5.3986000000000658</v>
      </c>
    </row>
    <row r="69" spans="2:5" x14ac:dyDescent="0.3">
      <c r="B69" s="1">
        <f t="shared" si="3"/>
        <v>2.160000000000001</v>
      </c>
      <c r="C69" s="1">
        <f t="shared" si="4"/>
        <v>10.800000000000004</v>
      </c>
      <c r="D69" s="1">
        <f>D68+E68*delta_t -ortsf/2*delta_t^2</f>
        <v>-0.85428000000007709</v>
      </c>
      <c r="E69" s="1">
        <f>(D69-D68)/delta_t</f>
        <v>-5.5948000000000659</v>
      </c>
    </row>
    <row r="70" spans="2:5" x14ac:dyDescent="0.3">
      <c r="B70" s="1">
        <f t="shared" si="3"/>
        <v>2.2000000000000011</v>
      </c>
      <c r="C70" s="1">
        <f t="shared" si="4"/>
        <v>11.000000000000005</v>
      </c>
      <c r="D70" s="1">
        <f>D69+E69*delta_t -ortsf/2*delta_t^2</f>
        <v>-1.0859200000000797</v>
      </c>
      <c r="E70" s="1">
        <f>(D70-D69)/delta_t</f>
        <v>-5.7910000000000652</v>
      </c>
    </row>
    <row r="71" spans="2:5" x14ac:dyDescent="0.3">
      <c r="B71" s="1">
        <f t="shared" si="3"/>
        <v>2.2400000000000011</v>
      </c>
      <c r="C71" s="1">
        <f t="shared" si="4"/>
        <v>11.200000000000006</v>
      </c>
      <c r="D71" s="1">
        <f>D70+E70*delta_t -ortsf/2*delta_t^2</f>
        <v>-1.3254080000000825</v>
      </c>
      <c r="E71" s="1">
        <f>(D71-D70)/delta_t</f>
        <v>-5.9872000000000698</v>
      </c>
    </row>
    <row r="72" spans="2:5" x14ac:dyDescent="0.3">
      <c r="B72" s="1">
        <f t="shared" si="3"/>
        <v>2.2800000000000011</v>
      </c>
      <c r="C72" s="1">
        <f t="shared" si="4"/>
        <v>11.400000000000006</v>
      </c>
      <c r="D72" s="1">
        <f>D71+E71*delta_t -ortsf/2*delta_t^2</f>
        <v>-1.5727440000000854</v>
      </c>
      <c r="E72" s="1">
        <f>(D72-D71)/delta_t</f>
        <v>-6.1834000000000717</v>
      </c>
    </row>
    <row r="73" spans="2:5" x14ac:dyDescent="0.3">
      <c r="B73" s="1">
        <f t="shared" si="3"/>
        <v>2.3200000000000012</v>
      </c>
      <c r="C73" s="1">
        <f t="shared" si="4"/>
        <v>11.600000000000005</v>
      </c>
      <c r="D73" s="1">
        <f>D72+E72*delta_t -ortsf/2*delta_t^2</f>
        <v>-1.8279280000000884</v>
      </c>
      <c r="E73" s="1">
        <f>(D73-D72)/delta_t</f>
        <v>-6.3796000000000737</v>
      </c>
    </row>
    <row r="74" spans="2:5" x14ac:dyDescent="0.3">
      <c r="B74" s="1">
        <f t="shared" si="3"/>
        <v>2.3600000000000012</v>
      </c>
      <c r="C74" s="1">
        <f t="shared" si="4"/>
        <v>11.800000000000006</v>
      </c>
      <c r="D74" s="1">
        <f>D73+E73*delta_t -ortsf/2*delta_t^2</f>
        <v>-2.0909600000000914</v>
      </c>
      <c r="E74" s="1">
        <f>(D74-D73)/delta_t</f>
        <v>-6.5758000000000756</v>
      </c>
    </row>
    <row r="75" spans="2:5" x14ac:dyDescent="0.3">
      <c r="B75" s="1">
        <f t="shared" si="3"/>
        <v>2.4000000000000012</v>
      </c>
      <c r="C75" s="1">
        <f t="shared" si="4"/>
        <v>12.000000000000007</v>
      </c>
      <c r="D75" s="1">
        <f>D74+E74*delta_t -ortsf/2*delta_t^2</f>
        <v>-2.3618400000000945</v>
      </c>
      <c r="E75" s="1">
        <f>(D75-D74)/delta_t</f>
        <v>-6.7720000000000775</v>
      </c>
    </row>
    <row r="76" spans="2:5" x14ac:dyDescent="0.3">
      <c r="B76" s="1">
        <f t="shared" si="3"/>
        <v>2.4400000000000013</v>
      </c>
      <c r="C76" s="1">
        <f t="shared" si="4"/>
        <v>12.200000000000006</v>
      </c>
      <c r="D76" s="1">
        <f>D75+E75*delta_t -ortsf/2*delta_t^2</f>
        <v>-2.6405680000000977</v>
      </c>
      <c r="E76" s="1">
        <f>(D76-D75)/delta_t</f>
        <v>-6.9682000000000794</v>
      </c>
    </row>
    <row r="77" spans="2:5" x14ac:dyDescent="0.3">
      <c r="B77" s="1">
        <f t="shared" si="3"/>
        <v>2.4800000000000013</v>
      </c>
      <c r="C77" s="1">
        <f t="shared" si="4"/>
        <v>12.400000000000006</v>
      </c>
      <c r="D77" s="1">
        <f>D76+E76*delta_t -ortsf/2*delta_t^2</f>
        <v>-2.927144000000101</v>
      </c>
      <c r="E77" s="1">
        <f>(D77-D76)/delta_t</f>
        <v>-7.1644000000000814</v>
      </c>
    </row>
    <row r="78" spans="2:5" x14ac:dyDescent="0.3">
      <c r="B78" s="1">
        <f t="shared" si="3"/>
        <v>2.5200000000000014</v>
      </c>
      <c r="C78" s="1">
        <f t="shared" si="4"/>
        <v>12.600000000000007</v>
      </c>
      <c r="D78" s="1">
        <f>D77+E77*delta_t -ortsf/2*delta_t^2</f>
        <v>-3.2215680000001043</v>
      </c>
      <c r="E78" s="1">
        <f>(D78-D77)/delta_t</f>
        <v>-7.3606000000000833</v>
      </c>
    </row>
    <row r="79" spans="2:5" x14ac:dyDescent="0.3">
      <c r="B79" s="1">
        <f t="shared" si="3"/>
        <v>2.5600000000000014</v>
      </c>
      <c r="C79" s="1">
        <f t="shared" si="4"/>
        <v>12.800000000000008</v>
      </c>
      <c r="D79" s="1">
        <f>D78+E78*delta_t -ortsf/2*delta_t^2</f>
        <v>-3.5238400000001078</v>
      </c>
      <c r="E79" s="1">
        <f>(D79-D78)/delta_t</f>
        <v>-7.5568000000000852</v>
      </c>
    </row>
    <row r="80" spans="2:5" x14ac:dyDescent="0.3">
      <c r="B80" s="1">
        <f t="shared" ref="B80:B103" si="5">B79+delta_t</f>
        <v>2.6000000000000014</v>
      </c>
      <c r="C80" s="1">
        <f t="shared" ref="C80:C103" si="6">vx*B80</f>
        <v>13.000000000000007</v>
      </c>
      <c r="D80" s="1">
        <f>D79+E79*delta_t -ortsf/2*delta_t^2</f>
        <v>-3.8339600000001113</v>
      </c>
      <c r="E80" s="1">
        <f>(D80-D79)/delta_t</f>
        <v>-7.7530000000000872</v>
      </c>
    </row>
    <row r="81" spans="2:5" x14ac:dyDescent="0.3">
      <c r="B81" s="1">
        <f t="shared" si="5"/>
        <v>2.6400000000000015</v>
      </c>
      <c r="C81" s="1">
        <f t="shared" si="6"/>
        <v>13.200000000000006</v>
      </c>
      <c r="D81" s="1">
        <f>D80+E80*delta_t -ortsf/2*delta_t^2</f>
        <v>-4.1519280000001144</v>
      </c>
      <c r="E81" s="1">
        <f>(D81-D80)/delta_t</f>
        <v>-7.9492000000000784</v>
      </c>
    </row>
    <row r="82" spans="2:5" x14ac:dyDescent="0.3">
      <c r="B82" s="1">
        <f t="shared" si="5"/>
        <v>2.6800000000000015</v>
      </c>
      <c r="C82" s="1">
        <f t="shared" si="6"/>
        <v>13.400000000000007</v>
      </c>
      <c r="D82" s="1">
        <f>D81+E81*delta_t -ortsf/2*delta_t^2</f>
        <v>-4.4777440000001176</v>
      </c>
      <c r="E82" s="1">
        <f>(D82-D81)/delta_t</f>
        <v>-8.1454000000000804</v>
      </c>
    </row>
    <row r="83" spans="2:5" x14ac:dyDescent="0.3">
      <c r="B83" s="1">
        <f t="shared" si="5"/>
        <v>2.7200000000000015</v>
      </c>
      <c r="C83" s="1">
        <f t="shared" si="6"/>
        <v>13.600000000000009</v>
      </c>
      <c r="D83" s="1">
        <f>D82+E82*delta_t -ortsf/2*delta_t^2</f>
        <v>-4.8114080000001209</v>
      </c>
      <c r="E83" s="1">
        <f>(D83-D82)/delta_t</f>
        <v>-8.3416000000000814</v>
      </c>
    </row>
    <row r="84" spans="2:5" x14ac:dyDescent="0.3">
      <c r="B84" s="1">
        <f t="shared" si="5"/>
        <v>2.7600000000000016</v>
      </c>
      <c r="C84" s="1">
        <f t="shared" si="6"/>
        <v>13.800000000000008</v>
      </c>
      <c r="D84" s="1">
        <f>D83+E83*delta_t -ortsf/2*delta_t^2</f>
        <v>-5.1529200000001243</v>
      </c>
      <c r="E84" s="1">
        <f>(D84-D83)/delta_t</f>
        <v>-8.5378000000000842</v>
      </c>
    </row>
    <row r="85" spans="2:5" x14ac:dyDescent="0.3">
      <c r="B85" s="1">
        <f t="shared" si="5"/>
        <v>2.8000000000000016</v>
      </c>
      <c r="C85" s="1">
        <f t="shared" si="6"/>
        <v>14.000000000000007</v>
      </c>
      <c r="D85" s="1">
        <f>D84+E84*delta_t -ortsf/2*delta_t^2</f>
        <v>-5.5022800000001277</v>
      </c>
      <c r="E85" s="1">
        <f>(D85-D84)/delta_t</f>
        <v>-8.7340000000000853</v>
      </c>
    </row>
    <row r="86" spans="2:5" x14ac:dyDescent="0.3">
      <c r="B86" s="1">
        <f t="shared" si="5"/>
        <v>2.8400000000000016</v>
      </c>
      <c r="C86" s="1">
        <f t="shared" si="6"/>
        <v>14.200000000000008</v>
      </c>
      <c r="D86" s="1">
        <f>D85+E85*delta_t -ortsf/2*delta_t^2</f>
        <v>-5.8594880000001313</v>
      </c>
      <c r="E86" s="1">
        <f>(D86-D85)/delta_t</f>
        <v>-8.9302000000000881</v>
      </c>
    </row>
    <row r="87" spans="2:5" x14ac:dyDescent="0.3">
      <c r="B87" s="1">
        <f t="shared" si="5"/>
        <v>2.8800000000000017</v>
      </c>
      <c r="C87" s="1">
        <f t="shared" si="6"/>
        <v>14.400000000000009</v>
      </c>
      <c r="D87" s="1">
        <f>D86+E86*delta_t -ortsf/2*delta_t^2</f>
        <v>-6.2245440000001349</v>
      </c>
      <c r="E87" s="1">
        <f>(D87-D86)/delta_t</f>
        <v>-9.1264000000000891</v>
      </c>
    </row>
    <row r="88" spans="2:5" x14ac:dyDescent="0.3">
      <c r="B88" s="1">
        <f t="shared" si="5"/>
        <v>2.9200000000000017</v>
      </c>
      <c r="C88" s="1">
        <f t="shared" si="6"/>
        <v>14.600000000000009</v>
      </c>
      <c r="D88" s="1">
        <f>D87+E87*delta_t -ortsf/2*delta_t^2</f>
        <v>-6.5974480000001385</v>
      </c>
      <c r="E88" s="1">
        <f>(D88-D87)/delta_t</f>
        <v>-9.3226000000000919</v>
      </c>
    </row>
    <row r="89" spans="2:5" x14ac:dyDescent="0.3">
      <c r="B89" s="1">
        <f t="shared" si="5"/>
        <v>2.9600000000000017</v>
      </c>
      <c r="C89" s="1">
        <f t="shared" si="6"/>
        <v>14.800000000000008</v>
      </c>
      <c r="D89" s="1">
        <f>D88+E88*delta_t -ortsf/2*delta_t^2</f>
        <v>-6.9782000000001423</v>
      </c>
      <c r="E89" s="1">
        <f>(D89-D88)/delta_t</f>
        <v>-9.518800000000093</v>
      </c>
    </row>
    <row r="90" spans="2:5" x14ac:dyDescent="0.3">
      <c r="B90" s="1">
        <f t="shared" si="5"/>
        <v>3.0000000000000018</v>
      </c>
      <c r="C90" s="1">
        <f t="shared" si="6"/>
        <v>15.000000000000009</v>
      </c>
      <c r="D90" s="1">
        <f>D89+E89*delta_t -ortsf/2*delta_t^2</f>
        <v>-7.3668000000001461</v>
      </c>
      <c r="E90" s="1">
        <f>(D90-D89)/delta_t</f>
        <v>-9.7150000000000958</v>
      </c>
    </row>
    <row r="91" spans="2:5" x14ac:dyDescent="0.3">
      <c r="B91" s="1">
        <f t="shared" si="5"/>
        <v>3.0400000000000018</v>
      </c>
      <c r="C91" s="1">
        <f t="shared" si="6"/>
        <v>15.20000000000001</v>
      </c>
      <c r="D91" s="1">
        <f>D90+E90*delta_t -ortsf/2*delta_t^2</f>
        <v>-7.76324800000015</v>
      </c>
      <c r="E91" s="1">
        <f>(D91-D90)/delta_t</f>
        <v>-9.9112000000000968</v>
      </c>
    </row>
    <row r="92" spans="2:5" x14ac:dyDescent="0.3">
      <c r="B92" s="1">
        <f t="shared" si="5"/>
        <v>3.0800000000000018</v>
      </c>
      <c r="C92" s="1">
        <f t="shared" si="6"/>
        <v>15.400000000000009</v>
      </c>
      <c r="D92" s="1">
        <f>D91+E91*delta_t -ortsf/2*delta_t^2</f>
        <v>-8.1675440000001522</v>
      </c>
      <c r="E92" s="1">
        <f>(D92-D91)/delta_t</f>
        <v>-10.107400000000055</v>
      </c>
    </row>
    <row r="93" spans="2:5" x14ac:dyDescent="0.3">
      <c r="B93" s="1">
        <f t="shared" si="5"/>
        <v>3.1200000000000019</v>
      </c>
      <c r="C93" s="1">
        <f t="shared" si="6"/>
        <v>15.600000000000009</v>
      </c>
      <c r="D93" s="1">
        <f>D92+E92*delta_t -ortsf/2*delta_t^2</f>
        <v>-8.5796880000001536</v>
      </c>
      <c r="E93" s="1">
        <f>(D93-D92)/delta_t</f>
        <v>-10.303600000000035</v>
      </c>
    </row>
    <row r="94" spans="2:5" x14ac:dyDescent="0.3">
      <c r="B94" s="1">
        <f t="shared" si="5"/>
        <v>3.1600000000000019</v>
      </c>
      <c r="C94" s="1">
        <f t="shared" si="6"/>
        <v>15.80000000000001</v>
      </c>
      <c r="D94" s="1">
        <f>D93+E93*delta_t -ortsf/2*delta_t^2</f>
        <v>-8.9996800000001542</v>
      </c>
      <c r="E94" s="1">
        <f>(D94-D93)/delta_t</f>
        <v>-10.499800000000015</v>
      </c>
    </row>
    <row r="95" spans="2:5" x14ac:dyDescent="0.3">
      <c r="B95" s="1">
        <f t="shared" si="5"/>
        <v>3.200000000000002</v>
      </c>
      <c r="C95" s="1">
        <f t="shared" si="6"/>
        <v>16.000000000000011</v>
      </c>
      <c r="D95" s="1">
        <f>D94+E94*delta_t -ortsf/2*delta_t^2</f>
        <v>-9.427520000000154</v>
      </c>
      <c r="E95" s="1">
        <f>(D95-D94)/delta_t</f>
        <v>-10.695999999999994</v>
      </c>
    </row>
    <row r="96" spans="2:5" x14ac:dyDescent="0.3">
      <c r="B96" s="1">
        <f t="shared" si="5"/>
        <v>3.240000000000002</v>
      </c>
      <c r="C96" s="1">
        <f t="shared" si="6"/>
        <v>16.20000000000001</v>
      </c>
      <c r="D96" s="1">
        <f>D95+E95*delta_t -ortsf/2*delta_t^2</f>
        <v>-9.863208000000153</v>
      </c>
      <c r="E96" s="1">
        <f>(D96-D95)/delta_t</f>
        <v>-10.892199999999974</v>
      </c>
    </row>
    <row r="97" spans="2:5" x14ac:dyDescent="0.3">
      <c r="B97" s="1">
        <f t="shared" si="5"/>
        <v>3.280000000000002</v>
      </c>
      <c r="C97" s="1">
        <f t="shared" si="6"/>
        <v>16.400000000000009</v>
      </c>
      <c r="D97" s="1">
        <f>D96+E96*delta_t -ortsf/2*delta_t^2</f>
        <v>-10.306744000000151</v>
      </c>
      <c r="E97" s="1">
        <f>(D97-D96)/delta_t</f>
        <v>-11.088399999999954</v>
      </c>
    </row>
    <row r="98" spans="2:5" x14ac:dyDescent="0.3">
      <c r="B98" s="1">
        <f t="shared" si="5"/>
        <v>3.3200000000000021</v>
      </c>
      <c r="C98" s="1">
        <f t="shared" si="6"/>
        <v>16.600000000000009</v>
      </c>
      <c r="D98" s="1">
        <f>D97+E97*delta_t -ortsf/2*delta_t^2</f>
        <v>-10.758128000000148</v>
      </c>
      <c r="E98" s="1">
        <f>(D98-D97)/delta_t</f>
        <v>-11.284599999999934</v>
      </c>
    </row>
    <row r="99" spans="2:5" x14ac:dyDescent="0.3">
      <c r="B99" s="1">
        <f t="shared" si="5"/>
        <v>3.3600000000000021</v>
      </c>
      <c r="C99" s="1">
        <f t="shared" si="6"/>
        <v>16.800000000000011</v>
      </c>
      <c r="D99" s="1">
        <f>D98+E98*delta_t -ortsf/2*delta_t^2</f>
        <v>-11.217360000000145</v>
      </c>
      <c r="E99" s="1">
        <f>(D99-D98)/delta_t</f>
        <v>-11.480799999999913</v>
      </c>
    </row>
    <row r="100" spans="2:5" x14ac:dyDescent="0.3">
      <c r="B100" s="1">
        <f t="shared" si="5"/>
        <v>3.4000000000000021</v>
      </c>
      <c r="C100" s="1">
        <f t="shared" si="6"/>
        <v>17.000000000000011</v>
      </c>
      <c r="D100" s="1">
        <f>D99+E99*delta_t -ortsf/2*delta_t^2</f>
        <v>-11.684440000000141</v>
      </c>
      <c r="E100" s="1">
        <f>(D100-D99)/delta_t</f>
        <v>-11.676999999999893</v>
      </c>
    </row>
    <row r="101" spans="2:5" x14ac:dyDescent="0.3">
      <c r="B101" s="1">
        <f t="shared" si="5"/>
        <v>3.4400000000000022</v>
      </c>
      <c r="C101" s="1">
        <f t="shared" si="6"/>
        <v>17.20000000000001</v>
      </c>
      <c r="D101" s="1">
        <f>D100+E100*delta_t -ortsf/2*delta_t^2</f>
        <v>-12.159368000000136</v>
      </c>
      <c r="E101" s="1">
        <f>(D101-D100)/delta_t</f>
        <v>-11.873199999999873</v>
      </c>
    </row>
    <row r="102" spans="2:5" x14ac:dyDescent="0.3">
      <c r="B102" s="1">
        <f t="shared" si="5"/>
        <v>3.4800000000000022</v>
      </c>
      <c r="C102" s="1">
        <f t="shared" si="6"/>
        <v>17.400000000000013</v>
      </c>
      <c r="D102" s="1">
        <f>D101+E101*delta_t -ortsf/2*delta_t^2</f>
        <v>-12.64214400000013</v>
      </c>
      <c r="E102" s="1">
        <f>(D102-D101)/delta_t</f>
        <v>-12.069399999999852</v>
      </c>
    </row>
    <row r="103" spans="2:5" x14ac:dyDescent="0.3">
      <c r="B103" s="1">
        <f t="shared" si="5"/>
        <v>3.5200000000000022</v>
      </c>
      <c r="C103" s="1">
        <f t="shared" si="6"/>
        <v>17.600000000000012</v>
      </c>
      <c r="D103" s="1">
        <f>D102+E102*delta_t -ortsf/2*delta_t^2</f>
        <v>-13.132768000000123</v>
      </c>
      <c r="E103" s="1">
        <f>(D103-D102)/delta_t</f>
        <v>-12.265599999999832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ohne_Widerstand</vt:lpstr>
      <vt:lpstr>cW</vt:lpstr>
      <vt:lpstr>delta_t</vt:lpstr>
      <vt:lpstr>fakt</vt:lpstr>
      <vt:lpstr>masse</vt:lpstr>
      <vt:lpstr>ortsf</vt:lpstr>
      <vt:lpstr>radius</vt:lpstr>
      <vt:lpstr>vx</vt:lpstr>
      <vt:lpstr>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Schwarz</dc:creator>
  <cp:lastModifiedBy>Richard</cp:lastModifiedBy>
  <dcterms:created xsi:type="dcterms:W3CDTF">2020-01-20T08:58:09Z</dcterms:created>
  <dcterms:modified xsi:type="dcterms:W3CDTF">2020-02-10T20:41:02Z</dcterms:modified>
</cp:coreProperties>
</file>